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codeName="ЭтаКнига" defaultThemeVersion="124226"/>
  <bookViews>
    <workbookView xWindow="120" yWindow="105" windowWidth="15120" windowHeight="8010"/>
  </bookViews>
  <sheets>
    <sheet name="образование" sheetId="3" r:id="rId1"/>
    <sheet name="соц защита населения" sheetId="4" r:id="rId2"/>
    <sheet name="культура" sheetId="8" r:id="rId3"/>
    <sheet name="спорт" sheetId="9" r:id="rId4"/>
    <sheet name="прочие" sheetId="7" r:id="rId5"/>
  </sheets>
  <calcPr calcId="125725"/>
</workbook>
</file>

<file path=xl/calcChain.xml><?xml version="1.0" encoding="utf-8"?>
<calcChain xmlns="http://schemas.openxmlformats.org/spreadsheetml/2006/main">
  <c r="G297" i="3"/>
  <c r="G295"/>
  <c r="G293"/>
  <c r="G291"/>
  <c r="G289"/>
  <c r="G287"/>
  <c r="G285"/>
  <c r="G283"/>
  <c r="G281"/>
  <c r="G279"/>
  <c r="G277"/>
  <c r="G275"/>
  <c r="G273"/>
  <c r="G271"/>
  <c r="G269"/>
  <c r="F264"/>
  <c r="F263"/>
  <c r="F167"/>
  <c r="F168"/>
  <c r="F262" l="1"/>
  <c r="G264"/>
  <c r="F166"/>
  <c r="G175" l="1"/>
  <c r="G179"/>
  <c r="G183"/>
  <c r="G187"/>
  <c r="G191"/>
  <c r="G195"/>
  <c r="G199"/>
  <c r="G203"/>
  <c r="G207"/>
  <c r="G211"/>
  <c r="G215"/>
  <c r="G219"/>
  <c r="G223"/>
  <c r="G227"/>
  <c r="G231"/>
  <c r="G235"/>
  <c r="G239"/>
  <c r="G243"/>
  <c r="G247"/>
  <c r="G251"/>
  <c r="G255"/>
  <c r="G259"/>
  <c r="G174"/>
  <c r="G178"/>
  <c r="G182"/>
  <c r="G186"/>
  <c r="G190"/>
  <c r="G194"/>
  <c r="G198"/>
  <c r="G202"/>
  <c r="G206"/>
  <c r="G210"/>
  <c r="G214"/>
  <c r="G218"/>
  <c r="G222"/>
  <c r="G226"/>
  <c r="G230"/>
  <c r="G234"/>
  <c r="G238"/>
  <c r="G242"/>
  <c r="G246"/>
  <c r="G250"/>
  <c r="G254"/>
  <c r="G258"/>
  <c r="G172"/>
  <c r="G265"/>
  <c r="G176"/>
  <c r="G180"/>
  <c r="G184"/>
  <c r="G188"/>
  <c r="G192"/>
  <c r="G196"/>
  <c r="G200"/>
  <c r="G208"/>
  <c r="G212"/>
  <c r="G224"/>
  <c r="G232"/>
  <c r="G244"/>
  <c r="G252"/>
  <c r="G256"/>
  <c r="G267"/>
  <c r="G173"/>
  <c r="G177"/>
  <c r="G181"/>
  <c r="G185"/>
  <c r="G189"/>
  <c r="G193"/>
  <c r="G197"/>
  <c r="G201"/>
  <c r="G205"/>
  <c r="G209"/>
  <c r="G213"/>
  <c r="G217"/>
  <c r="G221"/>
  <c r="G225"/>
  <c r="G229"/>
  <c r="G233"/>
  <c r="G237"/>
  <c r="G241"/>
  <c r="G245"/>
  <c r="G249"/>
  <c r="G253"/>
  <c r="G257"/>
  <c r="G261"/>
  <c r="G266"/>
  <c r="G204"/>
  <c r="G216"/>
  <c r="G220"/>
  <c r="G228"/>
  <c r="G240"/>
  <c r="G248"/>
  <c r="G260"/>
  <c r="G236"/>
  <c r="G9"/>
  <c r="G13"/>
  <c r="G17"/>
  <c r="G21"/>
  <c r="G25"/>
  <c r="G29"/>
  <c r="G33"/>
  <c r="G37"/>
  <c r="G41"/>
  <c r="G45"/>
  <c r="G49"/>
  <c r="G53"/>
  <c r="G57"/>
  <c r="G61"/>
  <c r="G65"/>
  <c r="G69"/>
  <c r="G73"/>
  <c r="G77"/>
  <c r="G81"/>
  <c r="G85"/>
  <c r="G89"/>
  <c r="G93"/>
  <c r="G97"/>
  <c r="G101"/>
  <c r="G105"/>
  <c r="G109"/>
  <c r="G113"/>
  <c r="G117"/>
  <c r="G121"/>
  <c r="G125"/>
  <c r="G129"/>
  <c r="G133"/>
  <c r="G137"/>
  <c r="G141"/>
  <c r="G145"/>
  <c r="G149"/>
  <c r="G153"/>
  <c r="G157"/>
  <c r="G161"/>
  <c r="G165"/>
  <c r="G8"/>
  <c r="G12"/>
  <c r="G16"/>
  <c r="G20"/>
  <c r="G24"/>
  <c r="G28"/>
  <c r="G32"/>
  <c r="G36"/>
  <c r="G40"/>
  <c r="G44"/>
  <c r="G48"/>
  <c r="G52"/>
  <c r="G56"/>
  <c r="G60"/>
  <c r="G64"/>
  <c r="G68"/>
  <c r="G72"/>
  <c r="G76"/>
  <c r="G80"/>
  <c r="G84"/>
  <c r="G88"/>
  <c r="G92"/>
  <c r="G100"/>
  <c r="G104"/>
  <c r="G108"/>
  <c r="G112"/>
  <c r="G116"/>
  <c r="G120"/>
  <c r="G124"/>
  <c r="G128"/>
  <c r="G132"/>
  <c r="G136"/>
  <c r="G144"/>
  <c r="G148"/>
  <c r="G152"/>
  <c r="G160"/>
  <c r="G164"/>
  <c r="G135"/>
  <c r="G147"/>
  <c r="G159"/>
  <c r="G138"/>
  <c r="G154"/>
  <c r="G6"/>
  <c r="G96"/>
  <c r="G140"/>
  <c r="G156"/>
  <c r="G63"/>
  <c r="G75"/>
  <c r="G83"/>
  <c r="G91"/>
  <c r="G95"/>
  <c r="G103"/>
  <c r="G111"/>
  <c r="G115"/>
  <c r="G123"/>
  <c r="G131"/>
  <c r="G143"/>
  <c r="G155"/>
  <c r="G163"/>
  <c r="G142"/>
  <c r="G162"/>
  <c r="G7"/>
  <c r="G11"/>
  <c r="G15"/>
  <c r="G19"/>
  <c r="G23"/>
  <c r="G27"/>
  <c r="G31"/>
  <c r="G35"/>
  <c r="G39"/>
  <c r="G43"/>
  <c r="G47"/>
  <c r="G51"/>
  <c r="G55"/>
  <c r="G59"/>
  <c r="G67"/>
  <c r="G71"/>
  <c r="G79"/>
  <c r="G87"/>
  <c r="G99"/>
  <c r="G107"/>
  <c r="G119"/>
  <c r="G127"/>
  <c r="G139"/>
  <c r="G151"/>
  <c r="G150"/>
  <c r="G10"/>
  <c r="G14"/>
  <c r="G18"/>
  <c r="G22"/>
  <c r="G26"/>
  <c r="G30"/>
  <c r="G34"/>
  <c r="G38"/>
  <c r="G42"/>
  <c r="G46"/>
  <c r="G50"/>
  <c r="G54"/>
  <c r="G58"/>
  <c r="G62"/>
  <c r="G66"/>
  <c r="G70"/>
  <c r="G74"/>
  <c r="G78"/>
  <c r="G82"/>
  <c r="G86"/>
  <c r="G90"/>
  <c r="G94"/>
  <c r="G98"/>
  <c r="G102"/>
  <c r="G106"/>
  <c r="G110"/>
  <c r="G114"/>
  <c r="G118"/>
  <c r="G122"/>
  <c r="G126"/>
  <c r="G130"/>
  <c r="G134"/>
  <c r="G146"/>
  <c r="G158"/>
  <c r="G169"/>
  <c r="G170"/>
  <c r="G168"/>
  <c r="G263" l="1"/>
  <c r="G262" s="1"/>
  <c r="G167"/>
  <c r="G166" s="1"/>
</calcChain>
</file>

<file path=xl/sharedStrings.xml><?xml version="1.0" encoding="utf-8"?>
<sst xmlns="http://schemas.openxmlformats.org/spreadsheetml/2006/main" count="1817" uniqueCount="413">
  <si>
    <t>Наименование хозяйствующего субъекта</t>
  </si>
  <si>
    <t>местный бюджет</t>
  </si>
  <si>
    <t>областной бюджет</t>
  </si>
  <si>
    <t>Объем реализации товаров, работ, услуг в натуральном выражении</t>
  </si>
  <si>
    <t>Объем выручки, тыс рублей</t>
  </si>
  <si>
    <t>Суммарный объем государственного и муниципального финансирования хозяйствующего субъекта, рублей</t>
  </si>
  <si>
    <t>Рыночная доля хозяйствующего субъекта в натуральном выражении (по Новокузнецкому городскому округу), %</t>
  </si>
  <si>
    <t>Рыночная доля хозяйствующего субъекта в стоимостном выражении (по Новокузнецкому городскому округу), %</t>
  </si>
  <si>
    <t>Отраслевой орган</t>
  </si>
  <si>
    <t>Муниципальное автономное учреждение "Центр поддержки предпринимательства"</t>
  </si>
  <si>
    <t xml:space="preserve">Комитет по управлению муниципальным имуществом города Новокузнецка </t>
  </si>
  <si>
    <t>Муниципальное бюджетное учреждение "Архив города Новокузнецка"</t>
  </si>
  <si>
    <t>ДОШКОЛЬНЫЕ ОБРАЗОВАТЕЛЬНЫЕ УЧРЕЖДЕНИЯ</t>
  </si>
  <si>
    <t>ОБЩЕОБРАЗОВАТЕЛЬНЫЕ УЧРЕЖДЕНИЯ</t>
  </si>
  <si>
    <t>УЧРЕЖДЕНИЯ ДОПОЛНИТЕЛЬНОГО ОБРАЗОВАНИЯ</t>
  </si>
  <si>
    <t>ДОПОЛНИТЕЛЬНОЕ ПРОФЕССИОНАЛЬНОЕ ОБРАЗОВАНИЕ</t>
  </si>
  <si>
    <t>ПРОЧИЕ</t>
  </si>
  <si>
    <t>Муниципальное автономное учреждение "Ремонтно-эксплуатационное управление"</t>
  </si>
  <si>
    <t>Муниципальное автономное образовательное учреждение дополнительного профессионального образования "Институт повышения квалификации"</t>
  </si>
  <si>
    <t>МА ДОУ «Центр развития ребёнка – детский сад №3»</t>
  </si>
  <si>
    <t>МБ ДОУ «Детский сад № 4»</t>
  </si>
  <si>
    <t>МБ ДОУ «Центр развития ребенка – детский сад № 6»</t>
  </si>
  <si>
    <t>МБ ДОУ «Детский сад № 7»</t>
  </si>
  <si>
    <t>МБ ДОУ «Детский сад № 9»</t>
  </si>
  <si>
    <t>МБ ДОУ «Детский сад № 10»</t>
  </si>
  <si>
    <t>МБ ДОУ «Детский сад № 11»</t>
  </si>
  <si>
    <t>МБ ДОУ "Детский сад №14"</t>
  </si>
  <si>
    <t>МБ ДОУ «Детский сад № 12»</t>
  </si>
  <si>
    <t>МБ ДОУ "Детский сад №15"</t>
  </si>
  <si>
    <t>МБ ДОУ "Детский сад №16"</t>
  </si>
  <si>
    <t>МБ ДОУ «Детский сад № 17»</t>
  </si>
  <si>
    <t>МБ ДОУ «Детский сад № 18»</t>
  </si>
  <si>
    <t>МБ ДОУ "Детский сад №19"</t>
  </si>
  <si>
    <t>МБ ДОУ "Детский сад №20"</t>
  </si>
  <si>
    <t>МБ ДОУ «Детский сад № 22»</t>
  </si>
  <si>
    <t>МБ ДОУ «Детский сад №25»</t>
  </si>
  <si>
    <t>МБ ДОУ «Детский сад № 27»</t>
  </si>
  <si>
    <t>МБ ДОУ «Детский сад № 30»</t>
  </si>
  <si>
    <t>МБ ДОУ «Детский сад № 31»</t>
  </si>
  <si>
    <t>МБ ДОУ «Детский сад №33»</t>
  </si>
  <si>
    <t>МБ ДОУ «Детский сад №35»</t>
  </si>
  <si>
    <t>МБ ДОУ "Детский сад №36"</t>
  </si>
  <si>
    <t>МБ ДОУ "Детский сад №37"</t>
  </si>
  <si>
    <t>МК ДОУ «Детский сад № 41»</t>
  </si>
  <si>
    <t>МБ ДОУ "Детский сад № 42"</t>
  </si>
  <si>
    <t>МБ ДОУ "Детский сад №43"</t>
  </si>
  <si>
    <t>МБ ДОУ «Детский сад № 44»</t>
  </si>
  <si>
    <t>МБ ДОУ «Детский сад №45»</t>
  </si>
  <si>
    <t>МБ ДОУ «Детский сад № 48»</t>
  </si>
  <si>
    <t>МБ ДОУ «Детский сад № 54»</t>
  </si>
  <si>
    <t>МБ ДОУ «Детский сад № 55»</t>
  </si>
  <si>
    <t>МБ ДОУ «Детский сад № 58»</t>
  </si>
  <si>
    <t>МБ ДОУ «Детский сад № 59»</t>
  </si>
  <si>
    <t>МБ ДОУ «Детский сад № 61»</t>
  </si>
  <si>
    <t>МБ ДОУ «Детский сад № 63»</t>
  </si>
  <si>
    <t>МБ ДОУ «Детский сад № 64»</t>
  </si>
  <si>
    <t>МАДОУ «Детский сад №65»</t>
  </si>
  <si>
    <t>МБ ДОУ «Детский сад № 70»</t>
  </si>
  <si>
    <t>МК ДОУ «Детский сад № 75»</t>
  </si>
  <si>
    <t>МБ ДОУ «Детский сад № 76»</t>
  </si>
  <si>
    <t>МК ДОУ "Детский сад №78"</t>
  </si>
  <si>
    <t>МБ ДОУ «Детский сад № 79»</t>
  </si>
  <si>
    <t>МБ ДОУ «Детский сад № 83»</t>
  </si>
  <si>
    <t>МБ ДОУ «Детский сад № 84»</t>
  </si>
  <si>
    <t>МБ ДОУ «Детский сад № 88»</t>
  </si>
  <si>
    <t>МБ ДОУ «Детский сад № 91»</t>
  </si>
  <si>
    <t>МБ ДОУ «Детский сад № 94»</t>
  </si>
  <si>
    <t>МБ ДОУ "Детский сад №96"</t>
  </si>
  <si>
    <t>МБ ДОУ "Детский сад №97"</t>
  </si>
  <si>
    <t>МБ ДОУ «Детский сад № 101»</t>
  </si>
  <si>
    <t>МБ ДОУ «Детский сад №102»</t>
  </si>
  <si>
    <t>МБ ДОУ «Детский сад № 103»</t>
  </si>
  <si>
    <t>МБ ДОУ «Детский сад № 104»</t>
  </si>
  <si>
    <t>МБ ДОУ «Детский сад № 106»</t>
  </si>
  <si>
    <t>МБ ДОУ «Детский сад № 108»</t>
  </si>
  <si>
    <t>МБ ДОУ «Детский сад № 114»</t>
  </si>
  <si>
    <t>МБ ДОУ «Детский сад №115»</t>
  </si>
  <si>
    <t>МБ ДОУ «Детский сад № 117»</t>
  </si>
  <si>
    <t>МБ ДОУ «Детский сад № 118»</t>
  </si>
  <si>
    <t>МБ ДОУ «Детский сад № 120»</t>
  </si>
  <si>
    <t>МБ ДОУ « Детский сад № 123»</t>
  </si>
  <si>
    <t>МА ДОУ "Детский сад №124"</t>
  </si>
  <si>
    <t>МБ ДОУ "Детский сад №125"</t>
  </si>
  <si>
    <t>МБ ДОУ «Детский сад № 128»</t>
  </si>
  <si>
    <t>МБ ДОУ «Детский сад № 131»</t>
  </si>
  <si>
    <t>МБ ДОУ "Детский сад №132"</t>
  </si>
  <si>
    <t>МБ ДОУ «Детский сад № 133»</t>
  </si>
  <si>
    <t>МБ ДОУ «Детский сад №136»</t>
  </si>
  <si>
    <t>МК ДОУ «Детский сад № 137»</t>
  </si>
  <si>
    <t>МБ ДОУ "Детский сад № 139"</t>
  </si>
  <si>
    <t>МК ДОУ «Детский сад № 140»</t>
  </si>
  <si>
    <t>МБ ДОУ «Детский сад № 144»</t>
  </si>
  <si>
    <t>МБ ДОУ «Детский сад №145»</t>
  </si>
  <si>
    <t>МБ ДОУ «Детский сад № 147»</t>
  </si>
  <si>
    <t>МБ ДОУ «Детский сад № 148»</t>
  </si>
  <si>
    <t>МБ ДОУ «Детский сад №149»</t>
  </si>
  <si>
    <t>МБ ДОУ «Детский сад №150»</t>
  </si>
  <si>
    <t>МБ ДОУ «Детский сад №153»</t>
  </si>
  <si>
    <t>МБ ДОУ «Детский сад № 156»</t>
  </si>
  <si>
    <t>МБ ДОУ «Детский сад № 157»</t>
  </si>
  <si>
    <t>МБ ДОУ «Детский сад№158»</t>
  </si>
  <si>
    <t>МБ ДОУ «Детский сад № 162»</t>
  </si>
  <si>
    <t>МА ДОУ « Детский сад № 165»</t>
  </si>
  <si>
    <t>МБ ДОУ «Детский сад № 166»</t>
  </si>
  <si>
    <t>МБ ДОУ «Детский сад №168»</t>
  </si>
  <si>
    <t>МБ ДОУ «Детский сад № 169»</t>
  </si>
  <si>
    <t>МБ ДОУ «Детский сад №172»</t>
  </si>
  <si>
    <t>МБ ДОУ «Детский сад № 173»</t>
  </si>
  <si>
    <t>МА ДОУ «Центр развития ребёнка – детский сад №175»</t>
  </si>
  <si>
    <t>МБ ДОУ «Детский сад № 177»</t>
  </si>
  <si>
    <t>МБ ДОУ «Детский сад № 178»</t>
  </si>
  <si>
    <t>МБ ДОУ «Детский сад №179»</t>
  </si>
  <si>
    <t>МБ ДОУ «Детский сад № 180»</t>
  </si>
  <si>
    <t>МК ДОУ «Детский сад № 181»</t>
  </si>
  <si>
    <t>МБ ДОУ «Детский сад №182»</t>
  </si>
  <si>
    <t>МБ ДОУ «Детский сад №184»</t>
  </si>
  <si>
    <t>МБ ДОУ «Детский сад № 185»</t>
  </si>
  <si>
    <t>МБ ДОУ «Детский сад № 186»</t>
  </si>
  <si>
    <t>МК ДОУ «Детский сад № 188»</t>
  </si>
  <si>
    <t>МБ ДОУ «Детский сад № 193»</t>
  </si>
  <si>
    <t>МБ ДОУ «Детский сад №194»</t>
  </si>
  <si>
    <t>МБ ДОУ «Детский сад № 195»</t>
  </si>
  <si>
    <t>МБ ДОУ «Детский сад № 196»</t>
  </si>
  <si>
    <t>МБ ДОУ «Детский сад № 198»</t>
  </si>
  <si>
    <t>МБ ДОУ «Детский сад №200»</t>
  </si>
  <si>
    <t>МБ ДОУ "Детский сад №203"</t>
  </si>
  <si>
    <t>МБ ДОУ «Детский сад № 204»</t>
  </si>
  <si>
    <t>МБ ДОУ «Детский сад № 206»</t>
  </si>
  <si>
    <t>МБ ДОУ «Детский сад № 207»</t>
  </si>
  <si>
    <t>МБ ДОУ «Детский сад №208»</t>
  </si>
  <si>
    <t>МБ ДОУ «Детский сад №209»</t>
  </si>
  <si>
    <t>МА ДОУ "Детский сад №210</t>
  </si>
  <si>
    <t>МК ДОУ «Детский сад №212»</t>
  </si>
  <si>
    <t>МБ ДОУ « Детский сад № 213»</t>
  </si>
  <si>
    <t>МБ ДОУ «Детский сад № 214»</t>
  </si>
  <si>
    <t>МБ ДОУ «Детский сад № 215»</t>
  </si>
  <si>
    <t>МБ ДОУ «Детский сад № 217»</t>
  </si>
  <si>
    <t>МБ ДОУ «Детский сад № 219»</t>
  </si>
  <si>
    <t>МБ ДОУ «Детский сад № 221»</t>
  </si>
  <si>
    <t>МК ДОУ «Детский сад № 222»</t>
  </si>
  <si>
    <t>МБ ДОУ "Детский сад №223"</t>
  </si>
  <si>
    <t>МБ ДОУ «Центр развития ребенка – Детский сад № 224»</t>
  </si>
  <si>
    <t>МК ДОУ «Детский сад №225»</t>
  </si>
  <si>
    <t>МБ ДОУ «Детский сад № 226»</t>
  </si>
  <si>
    <t>МБ ДОУ «Детский сад № 227»</t>
  </si>
  <si>
    <t>МК ДОУ «Детский сад № 229»</t>
  </si>
  <si>
    <t>МБ ДОУ «Детский сад № 231»</t>
  </si>
  <si>
    <t>МБ ДОУ «Детский сад № 233»</t>
  </si>
  <si>
    <t>МБ ДОУ «Детский сад № 237»</t>
  </si>
  <si>
    <t>МБ ДОУ «Детский сад № 238»</t>
  </si>
  <si>
    <t>МБ ДОУ "Детский сад №239"</t>
  </si>
  <si>
    <t>МБ ДОУ «Детский сад № 240»</t>
  </si>
  <si>
    <t>МБ ДОУ «Детский сад № 241»</t>
  </si>
  <si>
    <t>МБ ДОУ «Детский сад № 242»</t>
  </si>
  <si>
    <t>МБ ДОУ "Детский сад №243"</t>
  </si>
  <si>
    <t>МБ ДОУ "Детский сад № 244"</t>
  </si>
  <si>
    <t>МБ ДОУ "Детский сад №245"</t>
  </si>
  <si>
    <t>МБ ДОУ "Детский сад №246"</t>
  </si>
  <si>
    <t>МБ ДОУ «Детский сад № 247»</t>
  </si>
  <si>
    <t>МБ ДОУ «Детский сад № 248»</t>
  </si>
  <si>
    <t>МБ ДОУ «Детский сад № 249»</t>
  </si>
  <si>
    <t>МБ ДОУ "Детский сад № 250"</t>
  </si>
  <si>
    <t>МБ ДОУ «Детский сад № 251»</t>
  </si>
  <si>
    <t>МБ ДОУ «Детский сад № 252»</t>
  </si>
  <si>
    <t>МБ ДОУ «Детский сад № 253»</t>
  </si>
  <si>
    <t>МК ДОУ «Детский сад № 254»</t>
  </si>
  <si>
    <t>МБ ДОУ «Детский сад №255»</t>
  </si>
  <si>
    <t>МБ ДОУ «Детский сад № 256»</t>
  </si>
  <si>
    <t>МБ ДОУ «Детский сад № 257»</t>
  </si>
  <si>
    <t>МБ ДОУ «Детский сад № 258»</t>
  </si>
  <si>
    <t>МБ ДОУ "Детский сад №259"</t>
  </si>
  <si>
    <t>МБ ДОУ «Детский сад №260»</t>
  </si>
  <si>
    <t>МБ ДОУ «Детский сад № 261»</t>
  </si>
  <si>
    <t>МБ ДОУ «Детский сад № 266»</t>
  </si>
  <si>
    <t>МБ ДОУ «Детский сад № 268»</t>
  </si>
  <si>
    <t>МБ ДОУ «Детский сад № 272»</t>
  </si>
  <si>
    <t>МБ ДОУ «Детский сад № 274»</t>
  </si>
  <si>
    <t>МБ ДОУ «Детский сад № 276»</t>
  </si>
  <si>
    <t>МБ ДОУ «Детский сад № 279»</t>
  </si>
  <si>
    <t>Комитет образования и науки администрации города Новокузнецка (далее - КОиН)</t>
  </si>
  <si>
    <t>КОиН</t>
  </si>
  <si>
    <t>Рынок услуг дошкольного образования</t>
  </si>
  <si>
    <t>МАУ ДО «Военно-патриотический парк «Патриот»</t>
  </si>
  <si>
    <t>МБ ОУ ДО «Городской Дворец детского (юношеского) творчества им. Н.К. Крупской»</t>
  </si>
  <si>
    <t>МАУ ДО «Детско-юношеский центр «Орион»</t>
  </si>
  <si>
    <t>МБУ ДО «Центр детского (юношеского) технического творчества «Меридиан»</t>
  </si>
  <si>
    <t>МБУ ДО «Дом творчества «Вектор»</t>
  </si>
  <si>
    <t>МБУ ДО «Дом детского творчества №1»</t>
  </si>
  <si>
    <t>МБУ ДО «Дом детского творчества № 2»</t>
  </si>
  <si>
    <t>МБУ ДО «Дом детского творчества № 4»</t>
  </si>
  <si>
    <t>МБ ОУ ДО «Дом детского творчества № 5»</t>
  </si>
  <si>
    <t>МБУ ДО «Станция юных натуралистов»</t>
  </si>
  <si>
    <t>МБУ ДО "Детско-юношеская спортивная школа № 3"</t>
  </si>
  <si>
    <t>МАУ ДО «Детско – юношеская спортивная школа №5»</t>
  </si>
  <si>
    <t>МБ ОУ ДО "Детско-юношеская спортивная школа №7"</t>
  </si>
  <si>
    <t>МБУ ДО «Детский оздоровительно-образовательный (профильный) центр «Крепыш»»</t>
  </si>
  <si>
    <t>МБУ ДО «Центр развития творчества «Уголёк»</t>
  </si>
  <si>
    <t>МК ОУ «Начальная школа – детский сад № 235»</t>
  </si>
  <si>
    <t>МБ ОУ «Основная общеобразовательная школа № 1»</t>
  </si>
  <si>
    <t>МБ ОУ «Средняя общеобразовательная школа № 2»</t>
  </si>
  <si>
    <t>МБ ОУ «Средняя общеобразовательная школа № 4»</t>
  </si>
  <si>
    <t>МБОУ «Средняя общеобразовательная школа №5»</t>
  </si>
  <si>
    <t>МБ ОУ «Средняя общеобразовательная школа №6»</t>
  </si>
  <si>
    <t>МБ ОУ «Средняя общеобразовательная школа № 8»</t>
  </si>
  <si>
    <t>МБ ОУ «Средняя общеобразовательная школа № 9 имени В.К. Демидова»</t>
  </si>
  <si>
    <t>МБ ОУ «Гимназия №10 им. Ф.М. Достоевского»</t>
  </si>
  <si>
    <t>МБ НОУ «Лицей №11»</t>
  </si>
  <si>
    <t>МБ ОУ «Средняя общеобразовательная школа №12 имени Героя Советского Союза Черновского С.А.»</t>
  </si>
  <si>
    <t>МБ ОУ «Средняя общеобразовательная школа № 13»</t>
  </si>
  <si>
    <t>МБ ОУ «Средняя общеобразовательная школа № 14»</t>
  </si>
  <si>
    <t>МБ ОУ «Основная общеобразовательная школа №16»</t>
  </si>
  <si>
    <t>МБ НОУ «Гимназия №17 им. В.П. Чкалова»</t>
  </si>
  <si>
    <t>МБ ОУ «Средняя общеобразовательная школа № 18»</t>
  </si>
  <si>
    <t>МА ОУ "Основная общеобразовательная школа №19"</t>
  </si>
  <si>
    <t>МК ОУ «Специальная школа № 20»</t>
  </si>
  <si>
    <t>МБ ОУ «Средняя общеобразовательная школа № 22»</t>
  </si>
  <si>
    <t>МБ ОУ «Основная общеобразовательная школа №23»</t>
  </si>
  <si>
    <t>МБ ОУ «Основная общеобразовательная школа №24»</t>
  </si>
  <si>
    <t>МБ ОУ «Средняя общеобразовательная школа № 26»</t>
  </si>
  <si>
    <t>МБ ОУ "Средняя общеобразовательная школа №27" имени И.Д. Смолькина</t>
  </si>
  <si>
    <t>МБ ОУ "Основная общеобразовательная школа №28"</t>
  </si>
  <si>
    <t>МБ ОУ "Средняя общеобразовательная школа №29"</t>
  </si>
  <si>
    <t>МК ОУ «Специальная школа № 30»</t>
  </si>
  <si>
    <t>МБ ОУ «Средняя общеобразовательная школа № 31»</t>
  </si>
  <si>
    <t>МБ ОУ «Гимназия № 32»</t>
  </si>
  <si>
    <t>МБ ОУ «Основная общеобразовательная школа № 33»</t>
  </si>
  <si>
    <t>МБ ОУ «Лицей № 34»</t>
  </si>
  <si>
    <t>МБ ОУ «Лицей № 35 имени Анны Ивановны Герлингер»</t>
  </si>
  <si>
    <t>МБ ОУ "Средняя общеобразовательная школа №36"</t>
  </si>
  <si>
    <t>МБ ОУ «Средняя общеобразовательная школа № 37»</t>
  </si>
  <si>
    <t>МК ОУ «Специальная школа-интернат № 38»</t>
  </si>
  <si>
    <t>МБ ОУ «Средняя общеобразовательная школа № 41»</t>
  </si>
  <si>
    <t>МБ ОУ «Основная общеобразовательная школа № 43»</t>
  </si>
  <si>
    <t>МБ НОУ «Гимназия № 44»</t>
  </si>
  <si>
    <t>МБ ОУ «Лицей № 46»</t>
  </si>
  <si>
    <t>МБ ОУ «Средняя общеобразовательная школа №47»</t>
  </si>
  <si>
    <t>МБ НОУ «Гимназия № 48»</t>
  </si>
  <si>
    <t>МБ ОУ «Средняя общеобразовательная школа № 49»</t>
  </si>
  <si>
    <t>МБ ОУ «Средняя общеобразовательная школа № 50»</t>
  </si>
  <si>
    <t>МБ ОУ «Средняя общеобразовательная школа № 52»</t>
  </si>
  <si>
    <t>МК ОУ "Специальная школа №53"</t>
  </si>
  <si>
    <t>МБ ОУ «Средняя общеобразовательная школа № 55»</t>
  </si>
  <si>
    <t>МБ ОУ "Средняя общеобразовательная школа №56"</t>
  </si>
  <si>
    <t>МКОУ «Специальная школа № 58»</t>
  </si>
  <si>
    <t>МБ НОУ «Гимназия №59»</t>
  </si>
  <si>
    <t>МБ ОУ "Средняя общеобразовательная школа №60"</t>
  </si>
  <si>
    <t>МБ ОУ "Средняя общеобразовательная школа №61"</t>
  </si>
  <si>
    <t>МБ НОУ «Гимназия №62»</t>
  </si>
  <si>
    <t>МБ ОУ "Средняя общеобразовательная школа №64"</t>
  </si>
  <si>
    <t>МБ ОУ «Средняя общеобразовательная школа № 65»</t>
  </si>
  <si>
    <t>МК ОУ «Специальная школа-интернат № 66»</t>
  </si>
  <si>
    <t>МБ ОУ «Средняя общеобразовательная школа №67»</t>
  </si>
  <si>
    <t>МБ ОУ "Средняя общеобразовательная школа №69"</t>
  </si>
  <si>
    <t>МБ НОУ «Гимназия № 70»</t>
  </si>
  <si>
    <t>МБ ОУ «Средняя общеобразовательная школа № 71»</t>
  </si>
  <si>
    <t>МБ ОУ «Средняя общеобразовательная школа № 72 с углубленным изучением английского языка»</t>
  </si>
  <si>
    <t>МБ ОУ «Гимназия №73»</t>
  </si>
  <si>
    <t>МНБОУ «Лицей №76»</t>
  </si>
  <si>
    <t>МБ ОУ «Средняя общеобразовательная школа № 77»</t>
  </si>
  <si>
    <t>МК ОУ «Специальная школа №78»</t>
  </si>
  <si>
    <t>МБ ОУ «Средняя общеобразовательная школа № 79»</t>
  </si>
  <si>
    <t>МК ОУ «Специальная школа №80»</t>
  </si>
  <si>
    <t>МА ОУ «Средняя общеобразовательная школа № 81 им. Е. И. Стародуб»</t>
  </si>
  <si>
    <t>МК ОУ «Санаторная школа-интернат №82»</t>
  </si>
  <si>
    <t>МБ НОУ «Лицей № 84 имени В.А.Власова»</t>
  </si>
  <si>
    <t>МБ ОУ "Основная общеобразовательная школа №83"</t>
  </si>
  <si>
    <t>МК ОУ «Специальная школа-интернат № 88»</t>
  </si>
  <si>
    <t>МБ ОУ «Основная общеобразовательная школа № 89»</t>
  </si>
  <si>
    <t>МБ ОУ «Средняя общеобразовательная школа № 91»</t>
  </si>
  <si>
    <t>МБ ОУ «Средняя общеобразовательная школа № 92»</t>
  </si>
  <si>
    <t>МБ ОУ «Средняя общеобразовательная школа № 93»</t>
  </si>
  <si>
    <t>МБ ОУ «Средняя общеобразовательная школа № 94»</t>
  </si>
  <si>
    <t>МБ ОУ «Средняя общеобразовательная школа № 97»</t>
  </si>
  <si>
    <t>МА ОУ «Средняя общеобразовательная школа №99»</t>
  </si>
  <si>
    <t>МБ ОУ «Основная общеобразовательная школа № 100 им. С.Е. Цветкова»</t>
  </si>
  <si>
    <t>МБ ОУ «Средняя общеобразовательная школа №101»</t>
  </si>
  <si>
    <t>МБ ОУ «Средняя общеобразовательная школа №102»</t>
  </si>
  <si>
    <t>МБ ОУ «Основная общеобразовательная школа № 103»</t>
  </si>
  <si>
    <t>МБ ОУ «Лицей№104»</t>
  </si>
  <si>
    <t>МК ОУ «Специальная школа № 106»</t>
  </si>
  <si>
    <t>МБ ОУ «Средняя общеобразовательная школа № 107»</t>
  </si>
  <si>
    <t>МА ОУ "Средняя общеобразовательная школа №110"</t>
  </si>
  <si>
    <t>МБ НОУ «Лицей № 111»</t>
  </si>
  <si>
    <t>МА ОУ «Средняя общеобразовательная школа №112 с углубленным изучением информатики»</t>
  </si>
  <si>
    <t>МК ОУ "Детский дом-школа № 95"</t>
  </si>
  <si>
    <t>МКУ «Детский дом «Ровесник»</t>
  </si>
  <si>
    <t>МКУ «Детский дом «Остров надежды»</t>
  </si>
  <si>
    <t>Рынок услуг общего образования</t>
  </si>
  <si>
    <t>Рынок услуг дополнительного образования детей</t>
  </si>
  <si>
    <t>Рынок услуг дополнительного профессионального образования</t>
  </si>
  <si>
    <t>Муниципальное бюджетное учреждение "Централизованная бухгалтерия Комитета образования и науки администрации города Новокузнецка"</t>
  </si>
  <si>
    <t>х</t>
  </si>
  <si>
    <t>МБУ "Комплексный центр социального обслуживания населения Кузнецкого района"</t>
  </si>
  <si>
    <t>МБУ "Комплексный центр социального обслуживания населения Новоильинского района"</t>
  </si>
  <si>
    <t>МБУ "Комплексный центр социального обслуживания населения Орджоникидзевского района"</t>
  </si>
  <si>
    <t>МБУ "Комплексный центр социального обслуживания населения Заводского района"</t>
  </si>
  <si>
    <t>МБУ "Комплексный центр социального обслуживания населения Центрального района"</t>
  </si>
  <si>
    <t>МБУ "Комплексный центр социального обслуживания населения Куйбышевского района"</t>
  </si>
  <si>
    <t>МКУ "Центр реабилитации детей и подростков с ограниченными возможностями"</t>
  </si>
  <si>
    <t xml:space="preserve">МКУ "Социально-реабилитационный центр для несовершеннолетних "Уютный дом" </t>
  </si>
  <si>
    <t xml:space="preserve">МКУ "Социально-реабилитационный центр для несовершеннолетних "Алые паруса" </t>
  </si>
  <si>
    <t xml:space="preserve">МКУ "Социально-реабилитационный центр для несовершеннолетних "Полярная звезда" </t>
  </si>
  <si>
    <t>МКУ "Дом ночного пребывания для лиц без определенного места жительства и занятий"</t>
  </si>
  <si>
    <t>МКУ "Центр социальной помощи семье и детям"</t>
  </si>
  <si>
    <t>МАУ "Оздоровительные центры"</t>
  </si>
  <si>
    <t>Комитет социальной защиты администрации города Новокузнецка (далее - КСЗН)</t>
  </si>
  <si>
    <t>КСЗН</t>
  </si>
  <si>
    <t>Рынок услуг психолого-педагогического сопровождения детей с ограниченными возможностями здоровья</t>
  </si>
  <si>
    <t xml:space="preserve">Рынок социальных услуг 
(временное содержание детей-сирот и детей, оставшихся без попечения родителей, социальная реабилитация детей, оказавшихся в трудной жизненной ситуации, находящихся в социально опасном положении) </t>
  </si>
  <si>
    <t>Рынок социальных услуг 
(оказание экстренной адресной социальной помощи гражданам, оказавшимся в трудной жизненной ситуации без жилья и средств к существованию)</t>
  </si>
  <si>
    <t>Рынок социальных услуг 
(предоставление социальных услуг гражданам, признанным нуждающимся в социальном обслуживании в связи с полной или частичной утратой способности либо возможности осуществлять самообслуживание)</t>
  </si>
  <si>
    <t>Рынок социальных услуг 
(предоставление социальных услуг семьям с детьми, признанными нуждающимися в социальном обслуживании, социальная реабилитация несовершеннолетних с различными формами и степенью социальной дезадаптации, семей, имеющих детей-инвалидов, а также несовершеннолетних с девиантным поведением, обеспечения им социальной помощи)</t>
  </si>
  <si>
    <t>Рынок социальных услуг 
(организация загородного оздоровительного отдыха семьям с детьми, попавшим в трудную жизненную ситуацию)</t>
  </si>
  <si>
    <t>Управление культуры</t>
  </si>
  <si>
    <t>МАУК "Новокузнецкий художестенный музей"</t>
  </si>
  <si>
    <t>МАУК "Новокузнецкий краеведческий музей"</t>
  </si>
  <si>
    <t>МАУК "Музей-заповедник "Кузнецкая крепость"</t>
  </si>
  <si>
    <t>МБУ "Муниципальная информационно-библиотечная система"</t>
  </si>
  <si>
    <t>МАУ "Культурно-методический центр "Планетарий" им. А.А. Федорова"</t>
  </si>
  <si>
    <t>МАУ "Многофункциональный культурно-досуговый комплекс "Куйбышевского района"</t>
  </si>
  <si>
    <t>МАУ "Многофункциональный культурно-досуговый комплекс "Орджоникидзевского района"</t>
  </si>
  <si>
    <t>МАУ "Многофункциональный культурно-досуговый комплекс "Центрального района"</t>
  </si>
  <si>
    <t>МАУ "Центр культуры и театрального искусства"</t>
  </si>
  <si>
    <t>МАУК "Джаз-клуб "Геликон"</t>
  </si>
  <si>
    <t>МАУК "Досуговый центр "Комсомолец"</t>
  </si>
  <si>
    <t>МАУК "Дворец культуры "Алюминщик"</t>
  </si>
  <si>
    <t>МБУ ДО "Детская школа искусств № 1"</t>
  </si>
  <si>
    <t>МБУ ДО "Детская музыкальная школа № 40"</t>
  </si>
  <si>
    <t xml:space="preserve">МБОУ ДО "Детская школа искусств № 48" </t>
  </si>
  <si>
    <t>МБУ ДО "Детская школа искусств № 55"</t>
  </si>
  <si>
    <t>МБУ ДО "Детская школа искусств № 58"</t>
  </si>
  <si>
    <t>МКУ "Координационно-аналитический центр Управления культуры"</t>
  </si>
  <si>
    <t>МБУ "Централитзованная бухгалтерия Управления культуры"</t>
  </si>
  <si>
    <t>МБУ ДО "Детская школа искусств № 47 
им. М.Ф. Мацулевич"</t>
  </si>
  <si>
    <t>оказание услуг в области бухгалтерского учета</t>
  </si>
  <si>
    <t>организация общественного питания, обслуживание, производство и поставка продуктов питания</t>
  </si>
  <si>
    <t>Муниципальное бюджетное учреждение 
"Комбинат питания"</t>
  </si>
  <si>
    <t>управление эксплуатацией нежилого фонда</t>
  </si>
  <si>
    <t>МБУ "Специализированная служба по вопросам похоронного дела" Новокузнецкого городского округа</t>
  </si>
  <si>
    <t>МБУ "Дирекция ЖКХ"</t>
  </si>
  <si>
    <t>аренда и управление собственным или арендованным жилым недвижимым имуществом</t>
  </si>
  <si>
    <t>организация похорон и связанных с ними услуг</t>
  </si>
  <si>
    <t>предоставление услуг в сфере культуры</t>
  </si>
  <si>
    <t>предоставление услуг дополнительного образования</t>
  </si>
  <si>
    <t>сопровождение деятельности учреждений, подведомственных Управлению культуры администрации города Новокузнецка</t>
  </si>
  <si>
    <t>предоставление услуг субъектам малого и среднего предпринимательства</t>
  </si>
  <si>
    <t>деятельность архивов</t>
  </si>
  <si>
    <t>МБУ "Городской молодежный центр "Социум"</t>
  </si>
  <si>
    <t>реализация молодежной политики</t>
  </si>
  <si>
    <t>МАФСУ «СШ по вольной борьбе» им.А.Г.Смолянинова</t>
  </si>
  <si>
    <t>МАФСУ «СШОР по горнолыжному спорту»</t>
  </si>
  <si>
    <t>МАФСУ «СШ  «Грань»</t>
  </si>
  <si>
    <t>МАФСУ «СШОР по настольному теннису»</t>
  </si>
  <si>
    <t>МАФСУ «СШ по шахматам» им.Б.А.Кустова</t>
  </si>
  <si>
    <t>МАФСУ «СШ № 6  им. Манеева В.П.»</t>
  </si>
  <si>
    <t>МАФСУ «СШОР по легкой атлетике»</t>
  </si>
  <si>
    <t>МАФСУ «СШОР по регби «Буревестник»</t>
  </si>
  <si>
    <t>МАФСУ «СШОР «Металлург»</t>
  </si>
  <si>
    <t>МАФСУ«СШ № 2»</t>
  </si>
  <si>
    <t>МАФСУ «СШ «Металлург-Запсиб»</t>
  </si>
  <si>
    <t>предоставление услуг в области дополнительного образования, физкультурно-оздоровительная деятельность</t>
  </si>
  <si>
    <t>МБУ "Городское управление развития территории"</t>
  </si>
  <si>
    <t>Комитет градостроительтства и земельных ресурсов администрации города Новокузнецка</t>
  </si>
  <si>
    <t>Наименование рынка/отрасли присутствия хозяйствующего субъекта</t>
  </si>
  <si>
    <t>единица измерения</t>
  </si>
  <si>
    <t>количество</t>
  </si>
  <si>
    <t>социальных услуг</t>
  </si>
  <si>
    <t>размещенных лиц</t>
  </si>
  <si>
    <t>детей</t>
  </si>
  <si>
    <t>отдыхающих</t>
  </si>
  <si>
    <t>разработка сметной документации</t>
  </si>
  <si>
    <t>проверка сметной документации</t>
  </si>
  <si>
    <t>услуг кремации</t>
  </si>
  <si>
    <t>Комитет жилищно-коммунального хозяйства</t>
  </si>
  <si>
    <t>Управление дорожно-коммунального хозяйства и благоустройства</t>
  </si>
  <si>
    <t>услуг</t>
  </si>
  <si>
    <t>МАУК "Литературно-мемориальный музей 
Ф.М. Достоевского"</t>
  </si>
  <si>
    <t>занимающихся, человек</t>
  </si>
  <si>
    <t xml:space="preserve">Комитет по физической культуре, спорту и туризму администрации города Новокузнецка </t>
  </si>
  <si>
    <t>человек/час</t>
  </si>
  <si>
    <t>оказанных услуг</t>
  </si>
  <si>
    <t>обучающихся</t>
  </si>
  <si>
    <t>оказанных платных образовательных услуг</t>
  </si>
  <si>
    <t>обучающихся в 
2019-2020 учебном году</t>
  </si>
  <si>
    <t>объектов учета (регистров)</t>
  </si>
  <si>
    <t>работ, актов, нормативных документов</t>
  </si>
  <si>
    <t>кв метры</t>
  </si>
  <si>
    <r>
      <t xml:space="preserve">итого </t>
    </r>
    <r>
      <rPr>
        <b/>
        <sz val="11"/>
        <color theme="1"/>
        <rFont val="Times New Roman"/>
        <family val="1"/>
        <charset val="204"/>
      </rPr>
      <t xml:space="preserve">по всем хозсубъектам рынка </t>
    </r>
    <r>
      <rPr>
        <sz val="11"/>
        <color theme="1"/>
        <rFont val="Times New Roman"/>
        <family val="1"/>
        <charset val="204"/>
      </rPr>
      <t>услуг общего образования</t>
    </r>
  </si>
  <si>
    <r>
      <t xml:space="preserve">итого </t>
    </r>
    <r>
      <rPr>
        <b/>
        <sz val="11"/>
        <color theme="1"/>
        <rFont val="Times New Roman"/>
        <family val="1"/>
        <charset val="204"/>
      </rPr>
      <t xml:space="preserve">по муниципальным учреждениям </t>
    </r>
    <r>
      <rPr>
        <sz val="11"/>
        <color theme="1"/>
        <rFont val="Times New Roman"/>
        <family val="1"/>
        <charset val="204"/>
      </rPr>
      <t>общего образования</t>
    </r>
  </si>
  <si>
    <r>
      <t xml:space="preserve">итого </t>
    </r>
    <r>
      <rPr>
        <b/>
        <sz val="11"/>
        <color theme="1"/>
        <rFont val="Times New Roman"/>
        <family val="1"/>
        <charset val="204"/>
      </rPr>
      <t xml:space="preserve">по частным организациям </t>
    </r>
    <r>
      <rPr>
        <sz val="11"/>
        <color theme="1"/>
        <rFont val="Times New Roman"/>
        <family val="1"/>
        <charset val="204"/>
      </rPr>
      <t>рынка услуг общего образования</t>
    </r>
  </si>
  <si>
    <t>обучающихся в
2019-2020 учебном году</t>
  </si>
  <si>
    <t>хозяйствующий субъект рынка услуг общего образования № 1</t>
  </si>
  <si>
    <t>хозяйствующий субъект рынка услуг общего образования № 2</t>
  </si>
  <si>
    <t>хозяйствующий субъект рынка услуг общего образования № 3</t>
  </si>
  <si>
    <t>обучающихся в организациях рынка услуг дополнительного образования 
различных форм собственности города Новокузнецка</t>
  </si>
  <si>
    <t xml:space="preserve">Перечень муниципальных учреждений Новокузнецкого городского округа, осуществлявших деятельность в 2020 году </t>
  </si>
  <si>
    <t>единиц</t>
  </si>
  <si>
    <r>
      <t xml:space="preserve">итого </t>
    </r>
    <r>
      <rPr>
        <b/>
        <sz val="11"/>
        <color theme="1"/>
        <rFont val="Times New Roman"/>
        <family val="1"/>
        <charset val="204"/>
      </rPr>
      <t>по всем хозсубъектам рынка</t>
    </r>
  </si>
  <si>
    <r>
      <t xml:space="preserve">итого </t>
    </r>
    <r>
      <rPr>
        <b/>
        <sz val="11"/>
        <color theme="1"/>
        <rFont val="Times New Roman"/>
        <family val="1"/>
        <charset val="204"/>
      </rPr>
      <t xml:space="preserve">по частным организациям </t>
    </r>
    <r>
      <rPr>
        <sz val="11"/>
        <color theme="1"/>
        <rFont val="Times New Roman"/>
        <family val="1"/>
        <charset val="204"/>
      </rPr>
      <t>рынка</t>
    </r>
  </si>
  <si>
    <t>хозяйствующий субъект рынка № 1</t>
  </si>
  <si>
    <t>хозяйствующий субъект рынка № 2</t>
  </si>
  <si>
    <r>
      <t xml:space="preserve">итого </t>
    </r>
    <r>
      <rPr>
        <b/>
        <sz val="11"/>
        <color theme="1"/>
        <rFont val="Times New Roman"/>
        <family val="1"/>
        <charset val="204"/>
      </rPr>
      <t xml:space="preserve">по муниципальным учреждениям </t>
    </r>
  </si>
  <si>
    <t>человек (привлеченная молодежь)</t>
  </si>
  <si>
    <t>мероприятий</t>
  </si>
  <si>
    <t>га (подготовка документации по планировке территории)</t>
  </si>
  <si>
    <t>га (инженерные изыскания)</t>
  </si>
  <si>
    <t>записей (формирование и ведение сводного плана подземный коммуникаций и сооружений)</t>
  </si>
  <si>
    <t xml:space="preserve">единиц (объектов коммунальной инфраструктуры, на которых проведены работы для проведения кадастрового учета земельных участков, на которых расположены или будут расположены объекты коммунальной инфраструктуры) </t>
  </si>
  <si>
    <t>деятельность в сфере архитектуры, градостроительства, жилищно-коммунального хозяйства и благоустройства</t>
  </si>
  <si>
    <t>пог.м (объекты коммунальной инфраструктуры, на которых произведены работы по подготовке документов, необходимых для государственной регистрации прав на объекты коммунальной инфраструктуры, находящейся в собственности НГО)</t>
  </si>
  <si>
    <t>Комитет по делам молодежи администрации города Новокузнецка</t>
  </si>
  <si>
    <t>Объем выручки, тыс рублей*</t>
  </si>
  <si>
    <t>* примечание: указан доход учреждений от оказания платных услуг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</si>
</sst>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left" vertical="center" wrapText="1" inden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 indent="1"/>
    </xf>
    <xf numFmtId="0" fontId="1" fillId="0" borderId="0" xfId="0" applyFont="1" applyBorder="1" applyAlignment="1">
      <alignment horizontal="left" vertical="center" wrapText="1" indent="1"/>
    </xf>
    <xf numFmtId="0" fontId="1" fillId="0" borderId="0" xfId="0" applyFont="1" applyBorder="1" applyAlignment="1">
      <alignment wrapText="1"/>
    </xf>
    <xf numFmtId="164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165" fontId="1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 inden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 indent="1"/>
    </xf>
    <xf numFmtId="0" fontId="1" fillId="0" borderId="1" xfId="0" applyFont="1" applyFill="1" applyBorder="1" applyAlignment="1">
      <alignment horizontal="left" vertical="center" wrapText="1" indent="1"/>
    </xf>
    <xf numFmtId="3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3" fontId="1" fillId="0" borderId="1" xfId="0" applyNumberFormat="1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2" fontId="2" fillId="4" borderId="1" xfId="0" applyNumberFormat="1" applyFont="1" applyFill="1" applyBorder="1" applyAlignment="1">
      <alignment horizontal="center" vertical="center" wrapText="1"/>
    </xf>
    <xf numFmtId="2" fontId="4" fillId="4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3" fontId="2" fillId="4" borderId="1" xfId="0" applyNumberFormat="1" applyFont="1" applyFill="1" applyBorder="1" applyAlignment="1">
      <alignment horizontal="center" vertical="center" wrapText="1"/>
    </xf>
    <xf numFmtId="4" fontId="1" fillId="4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wrapText="1"/>
    </xf>
    <xf numFmtId="3" fontId="1" fillId="4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 indent="2"/>
    </xf>
    <xf numFmtId="0" fontId="1" fillId="0" borderId="1" xfId="0" applyFont="1" applyFill="1" applyBorder="1" applyAlignment="1">
      <alignment horizontal="center" vertical="center" wrapText="1"/>
    </xf>
    <xf numFmtId="164" fontId="1" fillId="5" borderId="1" xfId="0" applyNumberFormat="1" applyFont="1" applyFill="1" applyBorder="1" applyAlignment="1">
      <alignment horizontal="center" vertical="center" wrapText="1"/>
    </xf>
    <xf numFmtId="165" fontId="1" fillId="5" borderId="1" xfId="0" applyNumberFormat="1" applyFont="1" applyFill="1" applyBorder="1" applyAlignment="1">
      <alignment horizontal="left" vertical="center" wrapText="1" indent="1"/>
    </xf>
    <xf numFmtId="0" fontId="1" fillId="5" borderId="1" xfId="0" applyFont="1" applyFill="1" applyBorder="1" applyAlignment="1">
      <alignment horizontal="center" vertical="center" wrapText="1"/>
    </xf>
    <xf numFmtId="165" fontId="1" fillId="4" borderId="6" xfId="0" applyNumberFormat="1" applyFont="1" applyFill="1" applyBorder="1" applyAlignment="1">
      <alignment horizontal="center" vertical="center" wrapText="1"/>
    </xf>
    <xf numFmtId="165" fontId="1" fillId="4" borderId="7" xfId="0" applyNumberFormat="1" applyFont="1" applyFill="1" applyBorder="1" applyAlignment="1">
      <alignment horizontal="center" vertical="center" wrapText="1"/>
    </xf>
    <xf numFmtId="165" fontId="1" fillId="4" borderId="5" xfId="0" applyNumberFormat="1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right" vertical="center" wrapText="1"/>
    </xf>
    <xf numFmtId="0" fontId="6" fillId="4" borderId="4" xfId="0" applyFont="1" applyFill="1" applyBorder="1" applyAlignment="1">
      <alignment horizontal="right" vertical="center" wrapText="1"/>
    </xf>
    <xf numFmtId="0" fontId="6" fillId="4" borderId="11" xfId="0" applyFont="1" applyFill="1" applyBorder="1" applyAlignment="1">
      <alignment horizontal="right" vertical="center" wrapText="1"/>
    </xf>
    <xf numFmtId="0" fontId="1" fillId="4" borderId="3" xfId="0" applyFont="1" applyFill="1" applyBorder="1" applyAlignment="1">
      <alignment horizontal="right" vertical="center" wrapText="1"/>
    </xf>
    <xf numFmtId="0" fontId="1" fillId="4" borderId="4" xfId="0" applyFont="1" applyFill="1" applyBorder="1" applyAlignment="1">
      <alignment horizontal="right" vertical="center" wrapText="1"/>
    </xf>
    <xf numFmtId="0" fontId="1" fillId="4" borderId="11" xfId="0" applyFont="1" applyFill="1" applyBorder="1" applyAlignment="1">
      <alignment horizontal="right" vertical="center" wrapText="1"/>
    </xf>
    <xf numFmtId="0" fontId="1" fillId="4" borderId="1" xfId="0" applyFont="1" applyFill="1" applyBorder="1" applyAlignment="1">
      <alignment horizontal="right" vertical="center" wrapText="1"/>
    </xf>
    <xf numFmtId="0" fontId="8" fillId="4" borderId="3" xfId="0" applyFont="1" applyFill="1" applyBorder="1" applyAlignment="1">
      <alignment horizontal="right" vertical="center" wrapText="1"/>
    </xf>
    <xf numFmtId="0" fontId="8" fillId="4" borderId="4" xfId="0" applyFont="1" applyFill="1" applyBorder="1" applyAlignment="1">
      <alignment horizontal="right" vertical="center" wrapText="1"/>
    </xf>
    <xf numFmtId="0" fontId="8" fillId="4" borderId="11" xfId="0" applyFont="1" applyFill="1" applyBorder="1" applyAlignment="1">
      <alignment horizontal="right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165" fontId="1" fillId="0" borderId="6" xfId="0" applyNumberFormat="1" applyFont="1" applyFill="1" applyBorder="1" applyAlignment="1">
      <alignment horizontal="center" vertical="center" wrapText="1"/>
    </xf>
    <xf numFmtId="165" fontId="1" fillId="0" borderId="5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4" fontId="1" fillId="0" borderId="6" xfId="0" applyNumberFormat="1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 indent="1"/>
    </xf>
    <xf numFmtId="0" fontId="1" fillId="0" borderId="5" xfId="0" applyFont="1" applyBorder="1" applyAlignment="1">
      <alignment horizontal="left" vertical="center" wrapText="1" indent="1"/>
    </xf>
    <xf numFmtId="164" fontId="1" fillId="0" borderId="6" xfId="0" applyNumberFormat="1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 indent="1"/>
    </xf>
    <xf numFmtId="0" fontId="1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 indent="1"/>
    </xf>
    <xf numFmtId="0" fontId="5" fillId="0" borderId="5" xfId="0" applyFont="1" applyBorder="1" applyAlignment="1">
      <alignment horizontal="left" vertical="center" wrapText="1" indent="1"/>
    </xf>
    <xf numFmtId="0" fontId="1" fillId="0" borderId="7" xfId="0" applyFont="1" applyFill="1" applyBorder="1" applyAlignment="1">
      <alignment horizontal="center" vertical="center" wrapText="1"/>
    </xf>
    <xf numFmtId="4" fontId="1" fillId="0" borderId="7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left" vertical="center" wrapText="1" indent="1"/>
    </xf>
    <xf numFmtId="165" fontId="7" fillId="0" borderId="1" xfId="0" applyNumberFormat="1" applyFont="1" applyFill="1" applyBorder="1" applyAlignment="1">
      <alignment horizontal="left" vertical="center" wrapText="1" indent="1"/>
    </xf>
    <xf numFmtId="165" fontId="1" fillId="0" borderId="1" xfId="0" applyNumberFormat="1" applyFont="1" applyFill="1" applyBorder="1" applyAlignment="1">
      <alignment horizontal="left" vertical="center" wrapText="1" indent="1"/>
    </xf>
    <xf numFmtId="0" fontId="5" fillId="0" borderId="7" xfId="0" applyFont="1" applyBorder="1" applyAlignment="1">
      <alignment horizontal="left" vertical="center" wrapText="1" indent="1"/>
    </xf>
    <xf numFmtId="0" fontId="4" fillId="3" borderId="0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B1:AR310"/>
  <sheetViews>
    <sheetView tabSelected="1" zoomScale="80" zoomScaleNormal="80" workbookViewId="0">
      <pane ySplit="4" topLeftCell="A5" activePane="bottomLeft" state="frozen"/>
      <selection pane="bottomLeft" activeCell="I13" sqref="I13"/>
    </sheetView>
  </sheetViews>
  <sheetFormatPr defaultRowHeight="15"/>
  <cols>
    <col min="1" max="1" width="9.140625" style="2"/>
    <col min="2" max="2" width="46" style="2" customWidth="1"/>
    <col min="3" max="3" width="23.42578125" style="2" customWidth="1"/>
    <col min="4" max="4" width="26.28515625" style="2" customWidth="1"/>
    <col min="5" max="5" width="23.140625" style="2" customWidth="1"/>
    <col min="6" max="6" width="15.85546875" style="2" customWidth="1"/>
    <col min="7" max="7" width="31" style="2" bestFit="1" customWidth="1"/>
    <col min="8" max="8" width="19.85546875" style="2" bestFit="1" customWidth="1"/>
    <col min="9" max="9" width="31" style="2" bestFit="1" customWidth="1"/>
    <col min="10" max="10" width="15.42578125" style="2" customWidth="1"/>
    <col min="11" max="11" width="15.85546875" style="2" customWidth="1"/>
    <col min="12" max="16384" width="9.140625" style="2"/>
  </cols>
  <sheetData>
    <row r="1" spans="2:44" ht="16.5" customHeight="1">
      <c r="B1" s="66" t="s">
        <v>395</v>
      </c>
      <c r="C1" s="66"/>
      <c r="D1" s="66"/>
      <c r="E1" s="66"/>
      <c r="F1" s="66"/>
      <c r="G1" s="66"/>
      <c r="H1" s="66"/>
      <c r="I1" s="66"/>
      <c r="J1" s="66"/>
      <c r="K1" s="66"/>
    </row>
    <row r="2" spans="2:44" ht="25.5" customHeight="1">
      <c r="B2" s="66"/>
      <c r="C2" s="66"/>
      <c r="D2" s="66"/>
      <c r="E2" s="66"/>
      <c r="F2" s="66"/>
      <c r="G2" s="66"/>
      <c r="H2" s="66"/>
      <c r="I2" s="66"/>
      <c r="J2" s="66"/>
      <c r="K2" s="66"/>
    </row>
    <row r="3" spans="2:44" ht="92.25" customHeight="1">
      <c r="B3" s="65" t="s">
        <v>0</v>
      </c>
      <c r="C3" s="65" t="s">
        <v>8</v>
      </c>
      <c r="D3" s="65" t="s">
        <v>363</v>
      </c>
      <c r="E3" s="65" t="s">
        <v>3</v>
      </c>
      <c r="F3" s="65"/>
      <c r="G3" s="65" t="s">
        <v>6</v>
      </c>
      <c r="H3" s="65" t="s">
        <v>411</v>
      </c>
      <c r="I3" s="65" t="s">
        <v>7</v>
      </c>
      <c r="J3" s="65" t="s">
        <v>5</v>
      </c>
      <c r="K3" s="65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</row>
    <row r="4" spans="2:44" ht="28.5">
      <c r="B4" s="65"/>
      <c r="C4" s="65"/>
      <c r="D4" s="65"/>
      <c r="E4" s="14" t="s">
        <v>364</v>
      </c>
      <c r="F4" s="14" t="s">
        <v>365</v>
      </c>
      <c r="G4" s="65"/>
      <c r="H4" s="65"/>
      <c r="I4" s="65"/>
      <c r="J4" s="14" t="s">
        <v>1</v>
      </c>
      <c r="K4" s="14" t="s">
        <v>2</v>
      </c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</row>
    <row r="5" spans="2:44" ht="15" customHeight="1">
      <c r="B5" s="67" t="s">
        <v>12</v>
      </c>
      <c r="C5" s="67"/>
      <c r="D5" s="67"/>
      <c r="E5" s="67"/>
      <c r="F5" s="67"/>
      <c r="G5" s="67"/>
      <c r="H5" s="67"/>
      <c r="I5" s="67"/>
      <c r="J5" s="67"/>
      <c r="K5" s="67"/>
    </row>
    <row r="6" spans="2:44" ht="60">
      <c r="B6" s="18" t="s">
        <v>19</v>
      </c>
      <c r="C6" s="4" t="s">
        <v>179</v>
      </c>
      <c r="D6" s="23" t="s">
        <v>181</v>
      </c>
      <c r="E6" s="11" t="s">
        <v>390</v>
      </c>
      <c r="F6" s="4">
        <v>674</v>
      </c>
      <c r="G6" s="13">
        <f>(F6/$F$166)*100</f>
        <v>2.2665366378585601</v>
      </c>
      <c r="H6" s="16">
        <v>1373.5</v>
      </c>
      <c r="I6" s="4" t="s">
        <v>291</v>
      </c>
      <c r="J6" s="16">
        <v>38650743.600000001</v>
      </c>
      <c r="K6" s="16">
        <v>40460956.030000001</v>
      </c>
    </row>
    <row r="7" spans="2:44" ht="30">
      <c r="B7" s="18" t="s">
        <v>20</v>
      </c>
      <c r="C7" s="4" t="s">
        <v>180</v>
      </c>
      <c r="D7" s="23" t="s">
        <v>181</v>
      </c>
      <c r="E7" s="11" t="s">
        <v>390</v>
      </c>
      <c r="F7" s="4">
        <v>153</v>
      </c>
      <c r="G7" s="13">
        <f t="shared" ref="G7:G70" si="0">(F7/$F$166)*100</f>
        <v>0.51451054242189864</v>
      </c>
      <c r="H7" s="16">
        <v>222.98</v>
      </c>
      <c r="I7" s="4" t="s">
        <v>291</v>
      </c>
      <c r="J7" s="16">
        <v>9148687.3800000008</v>
      </c>
      <c r="K7" s="16">
        <v>10763000</v>
      </c>
    </row>
    <row r="8" spans="2:44" ht="31.5">
      <c r="B8" s="18" t="s">
        <v>21</v>
      </c>
      <c r="C8" s="4" t="s">
        <v>180</v>
      </c>
      <c r="D8" s="23" t="s">
        <v>181</v>
      </c>
      <c r="E8" s="11" t="s">
        <v>390</v>
      </c>
      <c r="F8" s="4">
        <v>250</v>
      </c>
      <c r="G8" s="13">
        <f t="shared" si="0"/>
        <v>0.84070350068937683</v>
      </c>
      <c r="H8" s="16">
        <v>99.31</v>
      </c>
      <c r="I8" s="4" t="s">
        <v>291</v>
      </c>
      <c r="J8" s="16">
        <v>10500589.050000001</v>
      </c>
      <c r="K8" s="16">
        <v>12014066.18</v>
      </c>
    </row>
    <row r="9" spans="2:44" ht="30">
      <c r="B9" s="18" t="s">
        <v>22</v>
      </c>
      <c r="C9" s="4" t="s">
        <v>180</v>
      </c>
      <c r="D9" s="23" t="s">
        <v>181</v>
      </c>
      <c r="E9" s="11" t="s">
        <v>390</v>
      </c>
      <c r="F9" s="4">
        <v>313</v>
      </c>
      <c r="G9" s="13">
        <f t="shared" si="0"/>
        <v>1.0525607828630998</v>
      </c>
      <c r="H9" s="16">
        <v>762.16</v>
      </c>
      <c r="I9" s="4" t="s">
        <v>291</v>
      </c>
      <c r="J9" s="16">
        <v>13369409.66</v>
      </c>
      <c r="K9" s="16">
        <v>19810000</v>
      </c>
    </row>
    <row r="10" spans="2:44" ht="30">
      <c r="B10" s="18" t="s">
        <v>23</v>
      </c>
      <c r="C10" s="4" t="s">
        <v>180</v>
      </c>
      <c r="D10" s="23" t="s">
        <v>181</v>
      </c>
      <c r="E10" s="11" t="s">
        <v>390</v>
      </c>
      <c r="F10" s="4">
        <v>187</v>
      </c>
      <c r="G10" s="13">
        <f t="shared" si="0"/>
        <v>0.62884621851565392</v>
      </c>
      <c r="H10" s="16">
        <v>417.88</v>
      </c>
      <c r="I10" s="4" t="s">
        <v>291</v>
      </c>
      <c r="J10" s="16">
        <v>11003114.199999999</v>
      </c>
      <c r="K10" s="16">
        <v>13024999.83</v>
      </c>
    </row>
    <row r="11" spans="2:44" ht="30">
      <c r="B11" s="18" t="s">
        <v>24</v>
      </c>
      <c r="C11" s="4" t="s">
        <v>180</v>
      </c>
      <c r="D11" s="23" t="s">
        <v>181</v>
      </c>
      <c r="E11" s="11" t="s">
        <v>390</v>
      </c>
      <c r="F11" s="4">
        <v>221</v>
      </c>
      <c r="G11" s="13">
        <f t="shared" si="0"/>
        <v>0.7431818946094092</v>
      </c>
      <c r="H11" s="16">
        <v>439.69</v>
      </c>
      <c r="I11" s="4" t="s">
        <v>291</v>
      </c>
      <c r="J11" s="16">
        <v>12674614.85</v>
      </c>
      <c r="K11" s="16">
        <v>18768000</v>
      </c>
    </row>
    <row r="12" spans="2:44" ht="30">
      <c r="B12" s="18" t="s">
        <v>25</v>
      </c>
      <c r="C12" s="4" t="s">
        <v>180</v>
      </c>
      <c r="D12" s="23" t="s">
        <v>181</v>
      </c>
      <c r="E12" s="11" t="s">
        <v>390</v>
      </c>
      <c r="F12" s="4">
        <v>143</v>
      </c>
      <c r="G12" s="13">
        <f t="shared" si="0"/>
        <v>0.48088240239432362</v>
      </c>
      <c r="H12" s="16">
        <v>0</v>
      </c>
      <c r="I12" s="4" t="s">
        <v>291</v>
      </c>
      <c r="J12" s="16">
        <v>7521666.3600000003</v>
      </c>
      <c r="K12" s="16">
        <v>7339999.75</v>
      </c>
    </row>
    <row r="13" spans="2:44" ht="30">
      <c r="B13" s="18" t="s">
        <v>27</v>
      </c>
      <c r="C13" s="4" t="s">
        <v>180</v>
      </c>
      <c r="D13" s="23" t="s">
        <v>181</v>
      </c>
      <c r="E13" s="11" t="s">
        <v>390</v>
      </c>
      <c r="F13" s="4">
        <v>130</v>
      </c>
      <c r="G13" s="13">
        <f t="shared" si="0"/>
        <v>0.43716582035847595</v>
      </c>
      <c r="H13" s="16">
        <v>0</v>
      </c>
      <c r="I13" s="4" t="s">
        <v>291</v>
      </c>
      <c r="J13" s="16">
        <v>6972499.6299999999</v>
      </c>
      <c r="K13" s="16">
        <v>8639000</v>
      </c>
    </row>
    <row r="14" spans="2:44" ht="30">
      <c r="B14" s="18" t="s">
        <v>26</v>
      </c>
      <c r="C14" s="4" t="s">
        <v>180</v>
      </c>
      <c r="D14" s="23" t="s">
        <v>181</v>
      </c>
      <c r="E14" s="11" t="s">
        <v>390</v>
      </c>
      <c r="F14" s="4">
        <v>168</v>
      </c>
      <c r="G14" s="13">
        <f t="shared" si="0"/>
        <v>0.56495275246326127</v>
      </c>
      <c r="H14" s="16">
        <v>108.85</v>
      </c>
      <c r="I14" s="4" t="s">
        <v>291</v>
      </c>
      <c r="J14" s="16">
        <v>11978668.85</v>
      </c>
      <c r="K14" s="16">
        <v>8719000</v>
      </c>
    </row>
    <row r="15" spans="2:44" ht="30">
      <c r="B15" s="18" t="s">
        <v>28</v>
      </c>
      <c r="C15" s="4" t="s">
        <v>180</v>
      </c>
      <c r="D15" s="23" t="s">
        <v>181</v>
      </c>
      <c r="E15" s="11" t="s">
        <v>390</v>
      </c>
      <c r="F15" s="4">
        <v>284</v>
      </c>
      <c r="G15" s="13">
        <f t="shared" si="0"/>
        <v>0.9550391767831321</v>
      </c>
      <c r="H15" s="16">
        <v>42.1</v>
      </c>
      <c r="I15" s="4" t="s">
        <v>291</v>
      </c>
      <c r="J15" s="16">
        <v>19105203.09</v>
      </c>
      <c r="K15" s="16">
        <v>21480763.379999999</v>
      </c>
    </row>
    <row r="16" spans="2:44" ht="30">
      <c r="B16" s="18" t="s">
        <v>29</v>
      </c>
      <c r="C16" s="4" t="s">
        <v>180</v>
      </c>
      <c r="D16" s="23" t="s">
        <v>181</v>
      </c>
      <c r="E16" s="11" t="s">
        <v>390</v>
      </c>
      <c r="F16" s="4">
        <v>255</v>
      </c>
      <c r="G16" s="13">
        <f t="shared" si="0"/>
        <v>0.85751757070316437</v>
      </c>
      <c r="H16" s="16">
        <v>157.69999999999999</v>
      </c>
      <c r="I16" s="4" t="s">
        <v>291</v>
      </c>
      <c r="J16" s="16">
        <v>12107742.27</v>
      </c>
      <c r="K16" s="16">
        <v>15377999.91</v>
      </c>
    </row>
    <row r="17" spans="2:11" ht="30">
      <c r="B17" s="18" t="s">
        <v>30</v>
      </c>
      <c r="C17" s="4" t="s">
        <v>180</v>
      </c>
      <c r="D17" s="23" t="s">
        <v>181</v>
      </c>
      <c r="E17" s="11" t="s">
        <v>390</v>
      </c>
      <c r="F17" s="4">
        <v>169</v>
      </c>
      <c r="G17" s="13">
        <f t="shared" si="0"/>
        <v>0.56831556646601877</v>
      </c>
      <c r="H17" s="16">
        <v>434.8</v>
      </c>
      <c r="I17" s="4" t="s">
        <v>291</v>
      </c>
      <c r="J17" s="16">
        <v>22136352.02</v>
      </c>
      <c r="K17" s="16">
        <v>26878999.550000001</v>
      </c>
    </row>
    <row r="18" spans="2:11" ht="30">
      <c r="B18" s="18" t="s">
        <v>31</v>
      </c>
      <c r="C18" s="4" t="s">
        <v>180</v>
      </c>
      <c r="D18" s="23" t="s">
        <v>181</v>
      </c>
      <c r="E18" s="11" t="s">
        <v>390</v>
      </c>
      <c r="F18" s="4">
        <v>78</v>
      </c>
      <c r="G18" s="13">
        <f t="shared" si="0"/>
        <v>0.26229949221508558</v>
      </c>
      <c r="H18" s="16">
        <v>0</v>
      </c>
      <c r="I18" s="4" t="s">
        <v>291</v>
      </c>
      <c r="J18" s="16">
        <v>7911511.6299999999</v>
      </c>
      <c r="K18" s="16">
        <v>8556000</v>
      </c>
    </row>
    <row r="19" spans="2:11" ht="30">
      <c r="B19" s="18" t="s">
        <v>32</v>
      </c>
      <c r="C19" s="4" t="s">
        <v>180</v>
      </c>
      <c r="D19" s="23" t="s">
        <v>181</v>
      </c>
      <c r="E19" s="11" t="s">
        <v>390</v>
      </c>
      <c r="F19" s="4">
        <v>151</v>
      </c>
      <c r="G19" s="13">
        <f t="shared" si="0"/>
        <v>0.50778491441638363</v>
      </c>
      <c r="H19" s="16">
        <v>107</v>
      </c>
      <c r="I19" s="4" t="s">
        <v>291</v>
      </c>
      <c r="J19" s="16">
        <v>7306793.0199999996</v>
      </c>
      <c r="K19" s="16">
        <v>7052000</v>
      </c>
    </row>
    <row r="20" spans="2:11" ht="30">
      <c r="B20" s="18" t="s">
        <v>33</v>
      </c>
      <c r="C20" s="4" t="s">
        <v>180</v>
      </c>
      <c r="D20" s="23" t="s">
        <v>181</v>
      </c>
      <c r="E20" s="11" t="s">
        <v>390</v>
      </c>
      <c r="F20" s="4">
        <v>170</v>
      </c>
      <c r="G20" s="13">
        <f t="shared" si="0"/>
        <v>0.57167838046877628</v>
      </c>
      <c r="H20" s="16">
        <v>208.8</v>
      </c>
      <c r="I20" s="4" t="s">
        <v>291</v>
      </c>
      <c r="J20" s="16">
        <v>10555993.41</v>
      </c>
      <c r="K20" s="16">
        <v>8458000</v>
      </c>
    </row>
    <row r="21" spans="2:11" ht="30">
      <c r="B21" s="18" t="s">
        <v>34</v>
      </c>
      <c r="C21" s="4" t="s">
        <v>180</v>
      </c>
      <c r="D21" s="23" t="s">
        <v>181</v>
      </c>
      <c r="E21" s="11" t="s">
        <v>390</v>
      </c>
      <c r="F21" s="4">
        <v>104</v>
      </c>
      <c r="G21" s="13">
        <f t="shared" si="0"/>
        <v>0.3497326562867808</v>
      </c>
      <c r="H21" s="16">
        <v>0</v>
      </c>
      <c r="I21" s="4" t="s">
        <v>291</v>
      </c>
      <c r="J21" s="16">
        <v>6176646.6600000001</v>
      </c>
      <c r="K21" s="16">
        <v>4999000</v>
      </c>
    </row>
    <row r="22" spans="2:11" ht="30">
      <c r="B22" s="18" t="s">
        <v>35</v>
      </c>
      <c r="C22" s="4" t="s">
        <v>180</v>
      </c>
      <c r="D22" s="23" t="s">
        <v>181</v>
      </c>
      <c r="E22" s="11" t="s">
        <v>390</v>
      </c>
      <c r="F22" s="4">
        <v>140</v>
      </c>
      <c r="G22" s="13">
        <f t="shared" si="0"/>
        <v>0.47079396038605104</v>
      </c>
      <c r="H22" s="16">
        <v>138.9</v>
      </c>
      <c r="I22" s="4" t="s">
        <v>291</v>
      </c>
      <c r="J22" s="16">
        <v>10501103.84</v>
      </c>
      <c r="K22" s="16">
        <v>6821000</v>
      </c>
    </row>
    <row r="23" spans="2:11" ht="30">
      <c r="B23" s="18" t="s">
        <v>36</v>
      </c>
      <c r="C23" s="4" t="s">
        <v>180</v>
      </c>
      <c r="D23" s="23" t="s">
        <v>181</v>
      </c>
      <c r="E23" s="11" t="s">
        <v>390</v>
      </c>
      <c r="F23" s="4">
        <v>205</v>
      </c>
      <c r="G23" s="13">
        <f t="shared" si="0"/>
        <v>0.68937687056528896</v>
      </c>
      <c r="H23" s="16">
        <v>36.299999999999997</v>
      </c>
      <c r="I23" s="4" t="s">
        <v>291</v>
      </c>
      <c r="J23" s="16">
        <v>9728994.1500000004</v>
      </c>
      <c r="K23" s="16">
        <v>9313999.7100000009</v>
      </c>
    </row>
    <row r="24" spans="2:11" ht="30">
      <c r="B24" s="18" t="s">
        <v>37</v>
      </c>
      <c r="C24" s="4" t="s">
        <v>180</v>
      </c>
      <c r="D24" s="23" t="s">
        <v>181</v>
      </c>
      <c r="E24" s="11" t="s">
        <v>390</v>
      </c>
      <c r="F24" s="4">
        <v>61</v>
      </c>
      <c r="G24" s="13">
        <f t="shared" si="0"/>
        <v>0.20513165416820794</v>
      </c>
      <c r="H24" s="16">
        <v>88.71</v>
      </c>
      <c r="I24" s="4" t="s">
        <v>291</v>
      </c>
      <c r="J24" s="16">
        <v>4377336.91</v>
      </c>
      <c r="K24" s="16">
        <v>2604000</v>
      </c>
    </row>
    <row r="25" spans="2:11" ht="30">
      <c r="B25" s="18" t="s">
        <v>38</v>
      </c>
      <c r="C25" s="4" t="s">
        <v>180</v>
      </c>
      <c r="D25" s="23" t="s">
        <v>181</v>
      </c>
      <c r="E25" s="11" t="s">
        <v>390</v>
      </c>
      <c r="F25" s="4">
        <v>225</v>
      </c>
      <c r="G25" s="13">
        <f t="shared" si="0"/>
        <v>0.75663315062043912</v>
      </c>
      <c r="H25" s="16">
        <v>69.33</v>
      </c>
      <c r="I25" s="4" t="s">
        <v>291</v>
      </c>
      <c r="J25" s="16">
        <v>13592514.689999999</v>
      </c>
      <c r="K25" s="16">
        <v>17972870.620000001</v>
      </c>
    </row>
    <row r="26" spans="2:11" ht="30">
      <c r="B26" s="18" t="s">
        <v>39</v>
      </c>
      <c r="C26" s="4" t="s">
        <v>180</v>
      </c>
      <c r="D26" s="23" t="s">
        <v>181</v>
      </c>
      <c r="E26" s="11" t="s">
        <v>390</v>
      </c>
      <c r="F26" s="4">
        <v>300</v>
      </c>
      <c r="G26" s="13">
        <f t="shared" si="0"/>
        <v>1.0088442008272522</v>
      </c>
      <c r="H26" s="16">
        <v>647.73</v>
      </c>
      <c r="I26" s="4" t="s">
        <v>291</v>
      </c>
      <c r="J26" s="16">
        <v>14739233.279999999</v>
      </c>
      <c r="K26" s="16">
        <v>23630000</v>
      </c>
    </row>
    <row r="27" spans="2:11" ht="30">
      <c r="B27" s="18" t="s">
        <v>40</v>
      </c>
      <c r="C27" s="4" t="s">
        <v>180</v>
      </c>
      <c r="D27" s="23" t="s">
        <v>181</v>
      </c>
      <c r="E27" s="11" t="s">
        <v>390</v>
      </c>
      <c r="F27" s="4">
        <v>105</v>
      </c>
      <c r="G27" s="13">
        <f t="shared" si="0"/>
        <v>0.35309547028953825</v>
      </c>
      <c r="H27" s="16">
        <v>0</v>
      </c>
      <c r="I27" s="4" t="s">
        <v>291</v>
      </c>
      <c r="J27" s="16">
        <v>7991092.9100000001</v>
      </c>
      <c r="K27" s="16">
        <v>5063000</v>
      </c>
    </row>
    <row r="28" spans="2:11" ht="30">
      <c r="B28" s="18" t="s">
        <v>41</v>
      </c>
      <c r="C28" s="4" t="s">
        <v>180</v>
      </c>
      <c r="D28" s="23" t="s">
        <v>181</v>
      </c>
      <c r="E28" s="11" t="s">
        <v>390</v>
      </c>
      <c r="F28" s="4">
        <v>205</v>
      </c>
      <c r="G28" s="13">
        <f t="shared" si="0"/>
        <v>0.68937687056528896</v>
      </c>
      <c r="H28" s="16">
        <v>66.3</v>
      </c>
      <c r="I28" s="4" t="s">
        <v>291</v>
      </c>
      <c r="J28" s="16">
        <v>12127828.66</v>
      </c>
      <c r="K28" s="16">
        <v>13884999.1</v>
      </c>
    </row>
    <row r="29" spans="2:11" ht="30">
      <c r="B29" s="18" t="s">
        <v>42</v>
      </c>
      <c r="C29" s="4" t="s">
        <v>180</v>
      </c>
      <c r="D29" s="23" t="s">
        <v>181</v>
      </c>
      <c r="E29" s="11" t="s">
        <v>390</v>
      </c>
      <c r="F29" s="4">
        <v>285</v>
      </c>
      <c r="G29" s="13">
        <f t="shared" si="0"/>
        <v>0.95840199078588961</v>
      </c>
      <c r="H29" s="16">
        <v>25</v>
      </c>
      <c r="I29" s="4" t="s">
        <v>291</v>
      </c>
      <c r="J29" s="16">
        <v>11475772.109999999</v>
      </c>
      <c r="K29" s="16">
        <v>13592000</v>
      </c>
    </row>
    <row r="30" spans="2:11" ht="30">
      <c r="B30" s="18" t="s">
        <v>43</v>
      </c>
      <c r="C30" s="4" t="s">
        <v>180</v>
      </c>
      <c r="D30" s="23" t="s">
        <v>181</v>
      </c>
      <c r="E30" s="11" t="s">
        <v>390</v>
      </c>
      <c r="F30" s="4">
        <v>91</v>
      </c>
      <c r="G30" s="13">
        <f t="shared" si="0"/>
        <v>0.30601607425093319</v>
      </c>
      <c r="H30" s="16">
        <v>0</v>
      </c>
      <c r="I30" s="4" t="s">
        <v>291</v>
      </c>
      <c r="J30" s="16">
        <v>10340324.460000001</v>
      </c>
      <c r="K30" s="16">
        <v>7693000</v>
      </c>
    </row>
    <row r="31" spans="2:11" ht="30">
      <c r="B31" s="18" t="s">
        <v>44</v>
      </c>
      <c r="C31" s="4" t="s">
        <v>180</v>
      </c>
      <c r="D31" s="23" t="s">
        <v>181</v>
      </c>
      <c r="E31" s="11" t="s">
        <v>390</v>
      </c>
      <c r="F31" s="4">
        <v>282</v>
      </c>
      <c r="G31" s="13">
        <f t="shared" si="0"/>
        <v>0.94831354877761709</v>
      </c>
      <c r="H31" s="16">
        <v>132.19999999999999</v>
      </c>
      <c r="I31" s="4" t="s">
        <v>291</v>
      </c>
      <c r="J31" s="16">
        <v>15646513.380000001</v>
      </c>
      <c r="K31" s="16">
        <v>20612982.780000001</v>
      </c>
    </row>
    <row r="32" spans="2:11" ht="30">
      <c r="B32" s="18" t="s">
        <v>45</v>
      </c>
      <c r="C32" s="4" t="s">
        <v>180</v>
      </c>
      <c r="D32" s="23" t="s">
        <v>181</v>
      </c>
      <c r="E32" s="11" t="s">
        <v>390</v>
      </c>
      <c r="F32" s="4">
        <v>147</v>
      </c>
      <c r="G32" s="13">
        <f t="shared" si="0"/>
        <v>0.49433365840535359</v>
      </c>
      <c r="H32" s="16">
        <v>19.8</v>
      </c>
      <c r="I32" s="4" t="s">
        <v>291</v>
      </c>
      <c r="J32" s="16">
        <v>8821462.8000000007</v>
      </c>
      <c r="K32" s="16">
        <v>12143000</v>
      </c>
    </row>
    <row r="33" spans="2:11" ht="30">
      <c r="B33" s="18" t="s">
        <v>46</v>
      </c>
      <c r="C33" s="4" t="s">
        <v>180</v>
      </c>
      <c r="D33" s="23" t="s">
        <v>181</v>
      </c>
      <c r="E33" s="11" t="s">
        <v>390</v>
      </c>
      <c r="F33" s="4">
        <v>137</v>
      </c>
      <c r="G33" s="13">
        <f t="shared" si="0"/>
        <v>0.46070551837777851</v>
      </c>
      <c r="H33" s="16">
        <v>155.63999999999999</v>
      </c>
      <c r="I33" s="4" t="s">
        <v>291</v>
      </c>
      <c r="J33" s="16">
        <v>6694909.21</v>
      </c>
      <c r="K33" s="16">
        <v>6477000</v>
      </c>
    </row>
    <row r="34" spans="2:11" ht="30">
      <c r="B34" s="18" t="s">
        <v>47</v>
      </c>
      <c r="C34" s="4" t="s">
        <v>180</v>
      </c>
      <c r="D34" s="23" t="s">
        <v>181</v>
      </c>
      <c r="E34" s="11" t="s">
        <v>390</v>
      </c>
      <c r="F34" s="4">
        <v>142</v>
      </c>
      <c r="G34" s="13">
        <f t="shared" si="0"/>
        <v>0.47751958839156605</v>
      </c>
      <c r="H34" s="16">
        <v>243.29</v>
      </c>
      <c r="I34" s="4" t="s">
        <v>291</v>
      </c>
      <c r="J34" s="16">
        <v>8979580.6899999995</v>
      </c>
      <c r="K34" s="16">
        <v>9763000</v>
      </c>
    </row>
    <row r="35" spans="2:11" ht="30">
      <c r="B35" s="18" t="s">
        <v>48</v>
      </c>
      <c r="C35" s="4" t="s">
        <v>180</v>
      </c>
      <c r="D35" s="23" t="s">
        <v>181</v>
      </c>
      <c r="E35" s="11" t="s">
        <v>390</v>
      </c>
      <c r="F35" s="4">
        <v>102</v>
      </c>
      <c r="G35" s="13">
        <f t="shared" si="0"/>
        <v>0.34300702828126578</v>
      </c>
      <c r="H35" s="16">
        <v>0</v>
      </c>
      <c r="I35" s="4" t="s">
        <v>291</v>
      </c>
      <c r="J35" s="16">
        <v>9381644.6199999992</v>
      </c>
      <c r="K35" s="16">
        <v>4910000</v>
      </c>
    </row>
    <row r="36" spans="2:11" ht="30">
      <c r="B36" s="18" t="s">
        <v>49</v>
      </c>
      <c r="C36" s="4" t="s">
        <v>180</v>
      </c>
      <c r="D36" s="23" t="s">
        <v>181</v>
      </c>
      <c r="E36" s="11" t="s">
        <v>390</v>
      </c>
      <c r="F36" s="4">
        <v>137</v>
      </c>
      <c r="G36" s="13">
        <f t="shared" si="0"/>
        <v>0.46070551837777851</v>
      </c>
      <c r="H36" s="16">
        <v>0</v>
      </c>
      <c r="I36" s="4" t="s">
        <v>291</v>
      </c>
      <c r="J36" s="16">
        <v>6138849.2999999998</v>
      </c>
      <c r="K36" s="16">
        <v>6481000</v>
      </c>
    </row>
    <row r="37" spans="2:11" ht="30">
      <c r="B37" s="18" t="s">
        <v>50</v>
      </c>
      <c r="C37" s="4" t="s">
        <v>180</v>
      </c>
      <c r="D37" s="23" t="s">
        <v>181</v>
      </c>
      <c r="E37" s="11" t="s">
        <v>390</v>
      </c>
      <c r="F37" s="4">
        <v>310</v>
      </c>
      <c r="G37" s="13">
        <f t="shared" si="0"/>
        <v>1.0424723408548273</v>
      </c>
      <c r="H37" s="16">
        <v>0</v>
      </c>
      <c r="I37" s="4" t="s">
        <v>291</v>
      </c>
      <c r="J37" s="16">
        <v>15067613.67</v>
      </c>
      <c r="K37" s="16">
        <v>22669000</v>
      </c>
    </row>
    <row r="38" spans="2:11" ht="30">
      <c r="B38" s="18" t="s">
        <v>51</v>
      </c>
      <c r="C38" s="4" t="s">
        <v>180</v>
      </c>
      <c r="D38" s="23" t="s">
        <v>181</v>
      </c>
      <c r="E38" s="11" t="s">
        <v>390</v>
      </c>
      <c r="F38" s="4">
        <v>160</v>
      </c>
      <c r="G38" s="13">
        <f t="shared" si="0"/>
        <v>0.5380502404412012</v>
      </c>
      <c r="H38" s="16">
        <v>0</v>
      </c>
      <c r="I38" s="4" t="s">
        <v>291</v>
      </c>
      <c r="J38" s="16">
        <v>7731850.5999999996</v>
      </c>
      <c r="K38" s="16">
        <v>7833000</v>
      </c>
    </row>
    <row r="39" spans="2:11" ht="30">
      <c r="B39" s="18" t="s">
        <v>52</v>
      </c>
      <c r="C39" s="4" t="s">
        <v>180</v>
      </c>
      <c r="D39" s="23" t="s">
        <v>181</v>
      </c>
      <c r="E39" s="11" t="s">
        <v>390</v>
      </c>
      <c r="F39" s="4">
        <v>133</v>
      </c>
      <c r="G39" s="13">
        <f t="shared" si="0"/>
        <v>0.44725426236674853</v>
      </c>
      <c r="H39" s="16">
        <v>19.7</v>
      </c>
      <c r="I39" s="4" t="s">
        <v>291</v>
      </c>
      <c r="J39" s="16">
        <v>8282411.1699999999</v>
      </c>
      <c r="K39" s="16">
        <v>11130600</v>
      </c>
    </row>
    <row r="40" spans="2:11" ht="30">
      <c r="B40" s="18" t="s">
        <v>53</v>
      </c>
      <c r="C40" s="4" t="s">
        <v>180</v>
      </c>
      <c r="D40" s="23" t="s">
        <v>181</v>
      </c>
      <c r="E40" s="11" t="s">
        <v>390</v>
      </c>
      <c r="F40" s="4">
        <v>136</v>
      </c>
      <c r="G40" s="13">
        <f t="shared" si="0"/>
        <v>0.457342704375021</v>
      </c>
      <c r="H40" s="16">
        <v>401.1</v>
      </c>
      <c r="I40" s="4" t="s">
        <v>291</v>
      </c>
      <c r="J40" s="16">
        <v>8547122.1099999994</v>
      </c>
      <c r="K40" s="16">
        <v>9800600</v>
      </c>
    </row>
    <row r="41" spans="2:11" ht="30">
      <c r="B41" s="18" t="s">
        <v>54</v>
      </c>
      <c r="C41" s="4" t="s">
        <v>180</v>
      </c>
      <c r="D41" s="23" t="s">
        <v>181</v>
      </c>
      <c r="E41" s="11" t="s">
        <v>390</v>
      </c>
      <c r="F41" s="4">
        <v>100</v>
      </c>
      <c r="G41" s="13">
        <f t="shared" si="0"/>
        <v>0.33628140027575071</v>
      </c>
      <c r="H41" s="16">
        <v>63.6</v>
      </c>
      <c r="I41" s="4" t="s">
        <v>291</v>
      </c>
      <c r="J41" s="16">
        <v>5953425.29</v>
      </c>
      <c r="K41" s="16">
        <v>5473199.8300000001</v>
      </c>
    </row>
    <row r="42" spans="2:11" ht="30">
      <c r="B42" s="18" t="s">
        <v>55</v>
      </c>
      <c r="C42" s="4" t="s">
        <v>180</v>
      </c>
      <c r="D42" s="23" t="s">
        <v>181</v>
      </c>
      <c r="E42" s="11" t="s">
        <v>390</v>
      </c>
      <c r="F42" s="4">
        <v>87</v>
      </c>
      <c r="G42" s="13">
        <f t="shared" si="0"/>
        <v>0.29256481823990316</v>
      </c>
      <c r="H42" s="16">
        <v>112.2</v>
      </c>
      <c r="I42" s="4" t="s">
        <v>291</v>
      </c>
      <c r="J42" s="16">
        <v>7513764.0499999998</v>
      </c>
      <c r="K42" s="16">
        <v>10015800</v>
      </c>
    </row>
    <row r="43" spans="2:11" ht="30">
      <c r="B43" s="18" t="s">
        <v>56</v>
      </c>
      <c r="C43" s="4" t="s">
        <v>180</v>
      </c>
      <c r="D43" s="23" t="s">
        <v>181</v>
      </c>
      <c r="E43" s="11" t="s">
        <v>390</v>
      </c>
      <c r="F43" s="4">
        <v>128</v>
      </c>
      <c r="G43" s="13">
        <f t="shared" si="0"/>
        <v>0.43044019235296099</v>
      </c>
      <c r="H43" s="16">
        <v>245.7</v>
      </c>
      <c r="I43" s="4" t="s">
        <v>291</v>
      </c>
      <c r="J43" s="16">
        <v>8312854.5700000003</v>
      </c>
      <c r="K43" s="16">
        <v>9577900</v>
      </c>
    </row>
    <row r="44" spans="2:11" ht="30">
      <c r="B44" s="18" t="s">
        <v>57</v>
      </c>
      <c r="C44" s="4" t="s">
        <v>180</v>
      </c>
      <c r="D44" s="23" t="s">
        <v>181</v>
      </c>
      <c r="E44" s="11" t="s">
        <v>390</v>
      </c>
      <c r="F44" s="4">
        <v>105</v>
      </c>
      <c r="G44" s="13">
        <f t="shared" si="0"/>
        <v>0.35309547028953825</v>
      </c>
      <c r="H44" s="16">
        <v>0</v>
      </c>
      <c r="I44" s="4" t="s">
        <v>291</v>
      </c>
      <c r="J44" s="16">
        <v>5456356.2800000003</v>
      </c>
      <c r="K44" s="16">
        <v>5134783.6399999997</v>
      </c>
    </row>
    <row r="45" spans="2:11" ht="30">
      <c r="B45" s="18" t="s">
        <v>58</v>
      </c>
      <c r="C45" s="4" t="s">
        <v>180</v>
      </c>
      <c r="D45" s="23" t="s">
        <v>181</v>
      </c>
      <c r="E45" s="11" t="s">
        <v>390</v>
      </c>
      <c r="F45" s="4">
        <v>90</v>
      </c>
      <c r="G45" s="13">
        <f t="shared" si="0"/>
        <v>0.30265326024817568</v>
      </c>
      <c r="H45" s="16">
        <v>0</v>
      </c>
      <c r="I45" s="4" t="s">
        <v>291</v>
      </c>
      <c r="J45" s="16">
        <v>9799795.9399999995</v>
      </c>
      <c r="K45" s="16">
        <v>11209000</v>
      </c>
    </row>
    <row r="46" spans="2:11" ht="30">
      <c r="B46" s="18" t="s">
        <v>59</v>
      </c>
      <c r="C46" s="4" t="s">
        <v>180</v>
      </c>
      <c r="D46" s="23" t="s">
        <v>181</v>
      </c>
      <c r="E46" s="11" t="s">
        <v>390</v>
      </c>
      <c r="F46" s="4">
        <v>165</v>
      </c>
      <c r="G46" s="13">
        <f t="shared" si="0"/>
        <v>0.55486431045498874</v>
      </c>
      <c r="H46" s="16">
        <v>264.2</v>
      </c>
      <c r="I46" s="4" t="s">
        <v>291</v>
      </c>
      <c r="J46" s="16">
        <v>9913437.5299999993</v>
      </c>
      <c r="K46" s="16">
        <v>12092499.5</v>
      </c>
    </row>
    <row r="47" spans="2:11" ht="30">
      <c r="B47" s="18" t="s">
        <v>60</v>
      </c>
      <c r="C47" s="4" t="s">
        <v>180</v>
      </c>
      <c r="D47" s="23" t="s">
        <v>181</v>
      </c>
      <c r="E47" s="11" t="s">
        <v>390</v>
      </c>
      <c r="F47" s="4">
        <v>81</v>
      </c>
      <c r="G47" s="13">
        <f t="shared" si="0"/>
        <v>0.27238793422335811</v>
      </c>
      <c r="H47" s="16">
        <v>125.38</v>
      </c>
      <c r="I47" s="4" t="s">
        <v>291</v>
      </c>
      <c r="J47" s="16">
        <v>12729795.99</v>
      </c>
      <c r="K47" s="16">
        <v>13580000</v>
      </c>
    </row>
    <row r="48" spans="2:11" ht="30">
      <c r="B48" s="18" t="s">
        <v>61</v>
      </c>
      <c r="C48" s="4" t="s">
        <v>180</v>
      </c>
      <c r="D48" s="23" t="s">
        <v>181</v>
      </c>
      <c r="E48" s="11" t="s">
        <v>390</v>
      </c>
      <c r="F48" s="4">
        <v>169</v>
      </c>
      <c r="G48" s="13">
        <f t="shared" si="0"/>
        <v>0.56831556646601877</v>
      </c>
      <c r="H48" s="16">
        <v>126.13</v>
      </c>
      <c r="I48" s="4" t="s">
        <v>291</v>
      </c>
      <c r="J48" s="16">
        <v>10467909.710000001</v>
      </c>
      <c r="K48" s="16">
        <v>12070000</v>
      </c>
    </row>
    <row r="49" spans="2:11" ht="30">
      <c r="B49" s="18" t="s">
        <v>62</v>
      </c>
      <c r="C49" s="4" t="s">
        <v>180</v>
      </c>
      <c r="D49" s="23" t="s">
        <v>181</v>
      </c>
      <c r="E49" s="11" t="s">
        <v>390</v>
      </c>
      <c r="F49" s="4">
        <v>161</v>
      </c>
      <c r="G49" s="13">
        <f t="shared" si="0"/>
        <v>0.54141305444395871</v>
      </c>
      <c r="H49" s="16">
        <v>268</v>
      </c>
      <c r="I49" s="4" t="s">
        <v>291</v>
      </c>
      <c r="J49" s="16">
        <v>9457073.6199999992</v>
      </c>
      <c r="K49" s="16">
        <v>11444200</v>
      </c>
    </row>
    <row r="50" spans="2:11" ht="30">
      <c r="B50" s="18" t="s">
        <v>63</v>
      </c>
      <c r="C50" s="4" t="s">
        <v>180</v>
      </c>
      <c r="D50" s="23" t="s">
        <v>181</v>
      </c>
      <c r="E50" s="11" t="s">
        <v>390</v>
      </c>
      <c r="F50" s="4">
        <v>106</v>
      </c>
      <c r="G50" s="13">
        <f t="shared" si="0"/>
        <v>0.35645828429229576</v>
      </c>
      <c r="H50" s="16">
        <v>225.9</v>
      </c>
      <c r="I50" s="4" t="s">
        <v>291</v>
      </c>
      <c r="J50" s="16">
        <v>6236885.2000000002</v>
      </c>
      <c r="K50" s="16">
        <v>7079000</v>
      </c>
    </row>
    <row r="51" spans="2:11" ht="30">
      <c r="B51" s="18" t="s">
        <v>64</v>
      </c>
      <c r="C51" s="4" t="s">
        <v>180</v>
      </c>
      <c r="D51" s="23" t="s">
        <v>181</v>
      </c>
      <c r="E51" s="11" t="s">
        <v>390</v>
      </c>
      <c r="F51" s="4">
        <v>213</v>
      </c>
      <c r="G51" s="13">
        <f t="shared" si="0"/>
        <v>0.71627938258734913</v>
      </c>
      <c r="H51" s="16">
        <v>87.97</v>
      </c>
      <c r="I51" s="4" t="s">
        <v>291</v>
      </c>
      <c r="J51" s="16">
        <v>11064789.369999999</v>
      </c>
      <c r="K51" s="16">
        <v>14019206.699999999</v>
      </c>
    </row>
    <row r="52" spans="2:11" ht="30">
      <c r="B52" s="18" t="s">
        <v>65</v>
      </c>
      <c r="C52" s="4" t="s">
        <v>180</v>
      </c>
      <c r="D52" s="23" t="s">
        <v>181</v>
      </c>
      <c r="E52" s="11" t="s">
        <v>390</v>
      </c>
      <c r="F52" s="4">
        <v>135</v>
      </c>
      <c r="G52" s="13">
        <f t="shared" si="0"/>
        <v>0.45397989037226349</v>
      </c>
      <c r="H52" s="16">
        <v>130.19999999999999</v>
      </c>
      <c r="I52" s="4" t="s">
        <v>291</v>
      </c>
      <c r="J52" s="16">
        <v>8966216.1099999994</v>
      </c>
      <c r="K52" s="16">
        <v>12306300</v>
      </c>
    </row>
    <row r="53" spans="2:11" ht="30">
      <c r="B53" s="18" t="s">
        <v>66</v>
      </c>
      <c r="C53" s="4" t="s">
        <v>180</v>
      </c>
      <c r="D53" s="23" t="s">
        <v>181</v>
      </c>
      <c r="E53" s="11" t="s">
        <v>390</v>
      </c>
      <c r="F53" s="4">
        <v>168</v>
      </c>
      <c r="G53" s="13">
        <f t="shared" si="0"/>
        <v>0.56495275246326127</v>
      </c>
      <c r="H53" s="16">
        <v>108.44</v>
      </c>
      <c r="I53" s="4" t="s">
        <v>291</v>
      </c>
      <c r="J53" s="16">
        <v>8053713.5</v>
      </c>
      <c r="K53" s="16">
        <v>8319000</v>
      </c>
    </row>
    <row r="54" spans="2:11" ht="30">
      <c r="B54" s="18" t="s">
        <v>67</v>
      </c>
      <c r="C54" s="4" t="s">
        <v>180</v>
      </c>
      <c r="D54" s="23" t="s">
        <v>181</v>
      </c>
      <c r="E54" s="11" t="s">
        <v>390</v>
      </c>
      <c r="F54" s="4">
        <v>310</v>
      </c>
      <c r="G54" s="13">
        <f t="shared" si="0"/>
        <v>1.0424723408548273</v>
      </c>
      <c r="H54" s="16">
        <v>303.60000000000002</v>
      </c>
      <c r="I54" s="4" t="s">
        <v>291</v>
      </c>
      <c r="J54" s="16">
        <v>11500335.140000001</v>
      </c>
      <c r="K54" s="16">
        <v>15025000</v>
      </c>
    </row>
    <row r="55" spans="2:11" ht="30">
      <c r="B55" s="18" t="s">
        <v>68</v>
      </c>
      <c r="C55" s="4" t="s">
        <v>180</v>
      </c>
      <c r="D55" s="23" t="s">
        <v>181</v>
      </c>
      <c r="E55" s="11" t="s">
        <v>390</v>
      </c>
      <c r="F55" s="4">
        <v>231</v>
      </c>
      <c r="G55" s="13">
        <f t="shared" si="0"/>
        <v>0.77681003463698428</v>
      </c>
      <c r="H55" s="16">
        <v>0.9</v>
      </c>
      <c r="I55" s="4" t="s">
        <v>291</v>
      </c>
      <c r="J55" s="16">
        <v>15856283.16</v>
      </c>
      <c r="K55" s="16">
        <v>11026000</v>
      </c>
    </row>
    <row r="56" spans="2:11" ht="30">
      <c r="B56" s="18" t="s">
        <v>69</v>
      </c>
      <c r="C56" s="4" t="s">
        <v>180</v>
      </c>
      <c r="D56" s="23" t="s">
        <v>181</v>
      </c>
      <c r="E56" s="11" t="s">
        <v>390</v>
      </c>
      <c r="F56" s="4">
        <v>269</v>
      </c>
      <c r="G56" s="13">
        <f t="shared" si="0"/>
        <v>0.90459696674176948</v>
      </c>
      <c r="H56" s="16">
        <v>508.7</v>
      </c>
      <c r="I56" s="4" t="s">
        <v>291</v>
      </c>
      <c r="J56" s="16">
        <v>14275509.300000001</v>
      </c>
      <c r="K56" s="16">
        <v>19091199.379999999</v>
      </c>
    </row>
    <row r="57" spans="2:11" ht="30">
      <c r="B57" s="18" t="s">
        <v>70</v>
      </c>
      <c r="C57" s="4" t="s">
        <v>180</v>
      </c>
      <c r="D57" s="23" t="s">
        <v>181</v>
      </c>
      <c r="E57" s="11" t="s">
        <v>390</v>
      </c>
      <c r="F57" s="4">
        <v>331</v>
      </c>
      <c r="G57" s="13">
        <f t="shared" si="0"/>
        <v>1.113091434912735</v>
      </c>
      <c r="H57" s="16">
        <v>72.599999999999994</v>
      </c>
      <c r="I57" s="4" t="s">
        <v>291</v>
      </c>
      <c r="J57" s="16">
        <v>17248275.649999999</v>
      </c>
      <c r="K57" s="16">
        <v>21486096.620000001</v>
      </c>
    </row>
    <row r="58" spans="2:11" ht="30">
      <c r="B58" s="18" t="s">
        <v>71</v>
      </c>
      <c r="C58" s="4" t="s">
        <v>180</v>
      </c>
      <c r="D58" s="23" t="s">
        <v>181</v>
      </c>
      <c r="E58" s="11" t="s">
        <v>390</v>
      </c>
      <c r="F58" s="4">
        <v>84</v>
      </c>
      <c r="G58" s="13">
        <f t="shared" si="0"/>
        <v>0.28247637623163063</v>
      </c>
      <c r="H58" s="16">
        <v>0</v>
      </c>
      <c r="I58" s="4" t="s">
        <v>291</v>
      </c>
      <c r="J58" s="16">
        <v>7546124.5099999998</v>
      </c>
      <c r="K58" s="16">
        <v>9733800</v>
      </c>
    </row>
    <row r="59" spans="2:11" ht="30">
      <c r="B59" s="18" t="s">
        <v>72</v>
      </c>
      <c r="C59" s="4" t="s">
        <v>180</v>
      </c>
      <c r="D59" s="23" t="s">
        <v>181</v>
      </c>
      <c r="E59" s="11" t="s">
        <v>390</v>
      </c>
      <c r="F59" s="4">
        <v>157</v>
      </c>
      <c r="G59" s="13">
        <f t="shared" si="0"/>
        <v>0.52796179843292868</v>
      </c>
      <c r="H59" s="16">
        <v>143.1</v>
      </c>
      <c r="I59" s="4" t="s">
        <v>291</v>
      </c>
      <c r="J59" s="16">
        <v>14991400.220000001</v>
      </c>
      <c r="K59" s="16">
        <v>7639799.2300000004</v>
      </c>
    </row>
    <row r="60" spans="2:11" ht="30">
      <c r="B60" s="18" t="s">
        <v>73</v>
      </c>
      <c r="C60" s="4" t="s">
        <v>180</v>
      </c>
      <c r="D60" s="23" t="s">
        <v>181</v>
      </c>
      <c r="E60" s="11" t="s">
        <v>390</v>
      </c>
      <c r="F60" s="4">
        <v>309</v>
      </c>
      <c r="G60" s="13">
        <f t="shared" si="0"/>
        <v>1.0391095268520698</v>
      </c>
      <c r="H60" s="16">
        <v>249.1</v>
      </c>
      <c r="I60" s="4" t="s">
        <v>291</v>
      </c>
      <c r="J60" s="16">
        <v>15116046.1</v>
      </c>
      <c r="K60" s="16">
        <v>20900900</v>
      </c>
    </row>
    <row r="61" spans="2:11" ht="30">
      <c r="B61" s="18" t="s">
        <v>74</v>
      </c>
      <c r="C61" s="4" t="s">
        <v>180</v>
      </c>
      <c r="D61" s="23" t="s">
        <v>181</v>
      </c>
      <c r="E61" s="11" t="s">
        <v>390</v>
      </c>
      <c r="F61" s="4">
        <v>101</v>
      </c>
      <c r="G61" s="13">
        <f t="shared" si="0"/>
        <v>0.33964421427850827</v>
      </c>
      <c r="H61" s="16">
        <v>121.26</v>
      </c>
      <c r="I61" s="4" t="s">
        <v>291</v>
      </c>
      <c r="J61" s="16">
        <v>6085542.8300000001</v>
      </c>
      <c r="K61" s="16">
        <v>7521999.5</v>
      </c>
    </row>
    <row r="62" spans="2:11" ht="30">
      <c r="B62" s="18" t="s">
        <v>75</v>
      </c>
      <c r="C62" s="4" t="s">
        <v>180</v>
      </c>
      <c r="D62" s="23" t="s">
        <v>181</v>
      </c>
      <c r="E62" s="11" t="s">
        <v>390</v>
      </c>
      <c r="F62" s="4">
        <v>154</v>
      </c>
      <c r="G62" s="13">
        <f t="shared" si="0"/>
        <v>0.51787335642465615</v>
      </c>
      <c r="H62" s="16">
        <v>16.97</v>
      </c>
      <c r="I62" s="4" t="s">
        <v>291</v>
      </c>
      <c r="J62" s="16">
        <v>9064109.3599999994</v>
      </c>
      <c r="K62" s="16">
        <v>8215000</v>
      </c>
    </row>
    <row r="63" spans="2:11" ht="30">
      <c r="B63" s="18" t="s">
        <v>76</v>
      </c>
      <c r="C63" s="4" t="s">
        <v>180</v>
      </c>
      <c r="D63" s="23" t="s">
        <v>181</v>
      </c>
      <c r="E63" s="11" t="s">
        <v>390</v>
      </c>
      <c r="F63" s="4">
        <v>222</v>
      </c>
      <c r="G63" s="13">
        <f t="shared" si="0"/>
        <v>0.7465447086121666</v>
      </c>
      <c r="H63" s="16">
        <v>36.729999999999997</v>
      </c>
      <c r="I63" s="4" t="s">
        <v>291</v>
      </c>
      <c r="J63" s="16">
        <v>13377029.32</v>
      </c>
      <c r="K63" s="16">
        <v>15499000</v>
      </c>
    </row>
    <row r="64" spans="2:11" ht="30">
      <c r="B64" s="18" t="s">
        <v>77</v>
      </c>
      <c r="C64" s="4" t="s">
        <v>180</v>
      </c>
      <c r="D64" s="23" t="s">
        <v>181</v>
      </c>
      <c r="E64" s="11" t="s">
        <v>390</v>
      </c>
      <c r="F64" s="4">
        <v>246</v>
      </c>
      <c r="G64" s="13">
        <f t="shared" si="0"/>
        <v>0.8272522446783469</v>
      </c>
      <c r="H64" s="16">
        <v>0</v>
      </c>
      <c r="I64" s="4" t="s">
        <v>291</v>
      </c>
      <c r="J64" s="16">
        <v>14116660.880000001</v>
      </c>
      <c r="K64" s="16">
        <v>18439300</v>
      </c>
    </row>
    <row r="65" spans="2:11" ht="30">
      <c r="B65" s="18" t="s">
        <v>78</v>
      </c>
      <c r="C65" s="4" t="s">
        <v>180</v>
      </c>
      <c r="D65" s="23" t="s">
        <v>181</v>
      </c>
      <c r="E65" s="11" t="s">
        <v>390</v>
      </c>
      <c r="F65" s="4">
        <v>161</v>
      </c>
      <c r="G65" s="13">
        <f t="shared" si="0"/>
        <v>0.54141305444395871</v>
      </c>
      <c r="H65" s="16">
        <v>187.62</v>
      </c>
      <c r="I65" s="4" t="s">
        <v>291</v>
      </c>
      <c r="J65" s="16">
        <v>8553286.1999999993</v>
      </c>
      <c r="K65" s="16">
        <v>10309000</v>
      </c>
    </row>
    <row r="66" spans="2:11" ht="30">
      <c r="B66" s="18" t="s">
        <v>79</v>
      </c>
      <c r="C66" s="4" t="s">
        <v>180</v>
      </c>
      <c r="D66" s="23" t="s">
        <v>181</v>
      </c>
      <c r="E66" s="11" t="s">
        <v>390</v>
      </c>
      <c r="F66" s="4">
        <v>171</v>
      </c>
      <c r="G66" s="13">
        <f t="shared" si="0"/>
        <v>0.57504119447153379</v>
      </c>
      <c r="H66" s="16">
        <v>96.61</v>
      </c>
      <c r="I66" s="4" t="s">
        <v>291</v>
      </c>
      <c r="J66" s="16">
        <v>8061053.1900000004</v>
      </c>
      <c r="K66" s="16">
        <v>8432000</v>
      </c>
    </row>
    <row r="67" spans="2:11" ht="30">
      <c r="B67" s="18" t="s">
        <v>80</v>
      </c>
      <c r="C67" s="4" t="s">
        <v>180</v>
      </c>
      <c r="D67" s="23" t="s">
        <v>181</v>
      </c>
      <c r="E67" s="11" t="s">
        <v>390</v>
      </c>
      <c r="F67" s="4">
        <v>69</v>
      </c>
      <c r="G67" s="13">
        <f t="shared" si="0"/>
        <v>0.23203416619026804</v>
      </c>
      <c r="H67" s="16">
        <v>0</v>
      </c>
      <c r="I67" s="4" t="s">
        <v>291</v>
      </c>
      <c r="J67" s="16">
        <v>5431704.3499999996</v>
      </c>
      <c r="K67" s="16">
        <v>3251000</v>
      </c>
    </row>
    <row r="68" spans="2:11" ht="30">
      <c r="B68" s="18" t="s">
        <v>81</v>
      </c>
      <c r="C68" s="4" t="s">
        <v>180</v>
      </c>
      <c r="D68" s="23" t="s">
        <v>181</v>
      </c>
      <c r="E68" s="11" t="s">
        <v>390</v>
      </c>
      <c r="F68" s="4">
        <v>101</v>
      </c>
      <c r="G68" s="13">
        <f t="shared" si="0"/>
        <v>0.33964421427850827</v>
      </c>
      <c r="H68" s="16">
        <v>13.7</v>
      </c>
      <c r="I68" s="4" t="s">
        <v>291</v>
      </c>
      <c r="J68" s="16">
        <v>11738061.91</v>
      </c>
      <c r="K68" s="16">
        <v>5344000</v>
      </c>
    </row>
    <row r="69" spans="2:11" ht="30">
      <c r="B69" s="18" t="s">
        <v>82</v>
      </c>
      <c r="C69" s="4" t="s">
        <v>180</v>
      </c>
      <c r="D69" s="23" t="s">
        <v>181</v>
      </c>
      <c r="E69" s="11" t="s">
        <v>390</v>
      </c>
      <c r="F69" s="4">
        <v>454</v>
      </c>
      <c r="G69" s="13">
        <f t="shared" si="0"/>
        <v>1.5267175572519083</v>
      </c>
      <c r="H69" s="16">
        <v>550.79999999999995</v>
      </c>
      <c r="I69" s="4" t="s">
        <v>291</v>
      </c>
      <c r="J69" s="16">
        <v>21648987.18</v>
      </c>
      <c r="K69" s="16">
        <v>20654000</v>
      </c>
    </row>
    <row r="70" spans="2:11" ht="30">
      <c r="B70" s="18" t="s">
        <v>83</v>
      </c>
      <c r="C70" s="4" t="s">
        <v>180</v>
      </c>
      <c r="D70" s="23" t="s">
        <v>181</v>
      </c>
      <c r="E70" s="11" t="s">
        <v>390</v>
      </c>
      <c r="F70" s="4">
        <v>117</v>
      </c>
      <c r="G70" s="13">
        <f t="shared" si="0"/>
        <v>0.39344923832262835</v>
      </c>
      <c r="H70" s="16">
        <v>18.8</v>
      </c>
      <c r="I70" s="4" t="s">
        <v>291</v>
      </c>
      <c r="J70" s="16">
        <v>8463789.8100000005</v>
      </c>
      <c r="K70" s="16">
        <v>8400100</v>
      </c>
    </row>
    <row r="71" spans="2:11" ht="30">
      <c r="B71" s="18" t="s">
        <v>84</v>
      </c>
      <c r="C71" s="4" t="s">
        <v>180</v>
      </c>
      <c r="D71" s="23" t="s">
        <v>181</v>
      </c>
      <c r="E71" s="11" t="s">
        <v>390</v>
      </c>
      <c r="F71" s="4">
        <v>151</v>
      </c>
      <c r="G71" s="13">
        <f t="shared" ref="G71:G134" si="1">(F71/$F$166)*100</f>
        <v>0.50778491441638363</v>
      </c>
      <c r="H71" s="16">
        <v>21.53</v>
      </c>
      <c r="I71" s="4" t="s">
        <v>291</v>
      </c>
      <c r="J71" s="16">
        <v>7272391.1799999997</v>
      </c>
      <c r="K71" s="16">
        <v>7082999.5</v>
      </c>
    </row>
    <row r="72" spans="2:11" ht="30">
      <c r="B72" s="18" t="s">
        <v>85</v>
      </c>
      <c r="C72" s="4" t="s">
        <v>180</v>
      </c>
      <c r="D72" s="23" t="s">
        <v>181</v>
      </c>
      <c r="E72" s="11" t="s">
        <v>390</v>
      </c>
      <c r="F72" s="4">
        <v>176</v>
      </c>
      <c r="G72" s="13">
        <f t="shared" si="1"/>
        <v>0.59185526448532133</v>
      </c>
      <c r="H72" s="16">
        <v>3.77</v>
      </c>
      <c r="I72" s="4" t="s">
        <v>291</v>
      </c>
      <c r="J72" s="16">
        <v>7818372.1600000001</v>
      </c>
      <c r="K72" s="16">
        <v>8996000</v>
      </c>
    </row>
    <row r="73" spans="2:11" ht="30">
      <c r="B73" s="18" t="s">
        <v>86</v>
      </c>
      <c r="C73" s="4" t="s">
        <v>180</v>
      </c>
      <c r="D73" s="23" t="s">
        <v>181</v>
      </c>
      <c r="E73" s="11" t="s">
        <v>390</v>
      </c>
      <c r="F73" s="4">
        <v>149</v>
      </c>
      <c r="G73" s="13">
        <f t="shared" si="1"/>
        <v>0.50105928641086861</v>
      </c>
      <c r="H73" s="16">
        <v>66.14</v>
      </c>
      <c r="I73" s="4" t="s">
        <v>291</v>
      </c>
      <c r="J73" s="16">
        <v>8532836.7699999996</v>
      </c>
      <c r="K73" s="16">
        <v>10454000</v>
      </c>
    </row>
    <row r="74" spans="2:11" ht="30">
      <c r="B74" s="18" t="s">
        <v>87</v>
      </c>
      <c r="C74" s="4" t="s">
        <v>180</v>
      </c>
      <c r="D74" s="23" t="s">
        <v>181</v>
      </c>
      <c r="E74" s="11" t="s">
        <v>390</v>
      </c>
      <c r="F74" s="4">
        <v>215</v>
      </c>
      <c r="G74" s="13">
        <f t="shared" si="1"/>
        <v>0.72300501059286404</v>
      </c>
      <c r="H74" s="16">
        <v>198.6</v>
      </c>
      <c r="I74" s="4" t="s">
        <v>291</v>
      </c>
      <c r="J74" s="16">
        <v>13540749.939999999</v>
      </c>
      <c r="K74" s="16">
        <v>16103700</v>
      </c>
    </row>
    <row r="75" spans="2:11" ht="30">
      <c r="B75" s="18" t="s">
        <v>88</v>
      </c>
      <c r="C75" s="4" t="s">
        <v>180</v>
      </c>
      <c r="D75" s="23" t="s">
        <v>181</v>
      </c>
      <c r="E75" s="11" t="s">
        <v>390</v>
      </c>
      <c r="F75" s="4">
        <v>92</v>
      </c>
      <c r="G75" s="13">
        <f t="shared" si="1"/>
        <v>0.3093788882536907</v>
      </c>
      <c r="H75" s="16">
        <v>0</v>
      </c>
      <c r="I75" s="4" t="s">
        <v>291</v>
      </c>
      <c r="J75" s="16">
        <v>10528997.74</v>
      </c>
      <c r="K75" s="16">
        <v>8503000</v>
      </c>
    </row>
    <row r="76" spans="2:11" ht="30">
      <c r="B76" s="18" t="s">
        <v>89</v>
      </c>
      <c r="C76" s="4" t="s">
        <v>180</v>
      </c>
      <c r="D76" s="23" t="s">
        <v>181</v>
      </c>
      <c r="E76" s="11" t="s">
        <v>390</v>
      </c>
      <c r="F76" s="4">
        <v>280</v>
      </c>
      <c r="G76" s="13">
        <f t="shared" si="1"/>
        <v>0.94158792077210207</v>
      </c>
      <c r="H76" s="16">
        <v>148.80000000000001</v>
      </c>
      <c r="I76" s="4" t="s">
        <v>291</v>
      </c>
      <c r="J76" s="16">
        <v>13856561.32</v>
      </c>
      <c r="K76" s="16">
        <v>17584000</v>
      </c>
    </row>
    <row r="77" spans="2:11" ht="30">
      <c r="B77" s="18" t="s">
        <v>90</v>
      </c>
      <c r="C77" s="4" t="s">
        <v>180</v>
      </c>
      <c r="D77" s="23" t="s">
        <v>181</v>
      </c>
      <c r="E77" s="11" t="s">
        <v>390</v>
      </c>
      <c r="F77" s="4">
        <v>75</v>
      </c>
      <c r="G77" s="13">
        <f t="shared" si="1"/>
        <v>0.25221105020681306</v>
      </c>
      <c r="H77" s="16">
        <v>43.46</v>
      </c>
      <c r="I77" s="4" t="s">
        <v>291</v>
      </c>
      <c r="J77" s="16">
        <v>8560301.0800000001</v>
      </c>
      <c r="K77" s="16">
        <v>9109000</v>
      </c>
    </row>
    <row r="78" spans="2:11" ht="30">
      <c r="B78" s="18" t="s">
        <v>91</v>
      </c>
      <c r="C78" s="4" t="s">
        <v>180</v>
      </c>
      <c r="D78" s="23" t="s">
        <v>181</v>
      </c>
      <c r="E78" s="11" t="s">
        <v>390</v>
      </c>
      <c r="F78" s="4">
        <v>162</v>
      </c>
      <c r="G78" s="13">
        <f t="shared" si="1"/>
        <v>0.54477586844671622</v>
      </c>
      <c r="H78" s="16">
        <v>314.98</v>
      </c>
      <c r="I78" s="4" t="s">
        <v>291</v>
      </c>
      <c r="J78" s="16">
        <v>7741380.7699999996</v>
      </c>
      <c r="K78" s="16">
        <v>7749000</v>
      </c>
    </row>
    <row r="79" spans="2:11" ht="30">
      <c r="B79" s="18" t="s">
        <v>92</v>
      </c>
      <c r="C79" s="4" t="s">
        <v>180</v>
      </c>
      <c r="D79" s="23" t="s">
        <v>181</v>
      </c>
      <c r="E79" s="11" t="s">
        <v>390</v>
      </c>
      <c r="F79" s="4">
        <v>140</v>
      </c>
      <c r="G79" s="13">
        <f t="shared" si="1"/>
        <v>0.47079396038605104</v>
      </c>
      <c r="H79" s="16">
        <v>0</v>
      </c>
      <c r="I79" s="4" t="s">
        <v>291</v>
      </c>
      <c r="J79" s="16">
        <v>7229004.8399999999</v>
      </c>
      <c r="K79" s="16">
        <v>6589999.0999999996</v>
      </c>
    </row>
    <row r="80" spans="2:11" ht="30">
      <c r="B80" s="18" t="s">
        <v>93</v>
      </c>
      <c r="C80" s="4" t="s">
        <v>180</v>
      </c>
      <c r="D80" s="23" t="s">
        <v>181</v>
      </c>
      <c r="E80" s="11" t="s">
        <v>390</v>
      </c>
      <c r="F80" s="4">
        <v>152</v>
      </c>
      <c r="G80" s="13">
        <f t="shared" si="1"/>
        <v>0.51114772841914113</v>
      </c>
      <c r="H80" s="16">
        <v>27.5</v>
      </c>
      <c r="I80" s="4" t="s">
        <v>291</v>
      </c>
      <c r="J80" s="16">
        <v>7861671.3899999997</v>
      </c>
      <c r="K80" s="16">
        <v>10265000</v>
      </c>
    </row>
    <row r="81" spans="2:11" ht="30">
      <c r="B81" s="18" t="s">
        <v>94</v>
      </c>
      <c r="C81" s="4" t="s">
        <v>180</v>
      </c>
      <c r="D81" s="23" t="s">
        <v>181</v>
      </c>
      <c r="E81" s="11" t="s">
        <v>390</v>
      </c>
      <c r="F81" s="4">
        <v>194</v>
      </c>
      <c r="G81" s="13">
        <f t="shared" si="1"/>
        <v>0.65238591653495648</v>
      </c>
      <c r="H81" s="16">
        <v>81.8</v>
      </c>
      <c r="I81" s="4" t="s">
        <v>291</v>
      </c>
      <c r="J81" s="16">
        <v>15258515.789999999</v>
      </c>
      <c r="K81" s="16">
        <v>18409500</v>
      </c>
    </row>
    <row r="82" spans="2:11" ht="30">
      <c r="B82" s="18" t="s">
        <v>95</v>
      </c>
      <c r="C82" s="4" t="s">
        <v>180</v>
      </c>
      <c r="D82" s="23" t="s">
        <v>181</v>
      </c>
      <c r="E82" s="11" t="s">
        <v>390</v>
      </c>
      <c r="F82" s="4">
        <v>289</v>
      </c>
      <c r="G82" s="13">
        <f t="shared" si="1"/>
        <v>0.97185324679691965</v>
      </c>
      <c r="H82" s="16">
        <v>75.099999999999994</v>
      </c>
      <c r="I82" s="4" t="s">
        <v>291</v>
      </c>
      <c r="J82" s="16">
        <v>11252779.779999999</v>
      </c>
      <c r="K82" s="16">
        <v>18926000</v>
      </c>
    </row>
    <row r="83" spans="2:11" ht="30">
      <c r="B83" s="18" t="s">
        <v>96</v>
      </c>
      <c r="C83" s="4" t="s">
        <v>180</v>
      </c>
      <c r="D83" s="23" t="s">
        <v>181</v>
      </c>
      <c r="E83" s="11" t="s">
        <v>390</v>
      </c>
      <c r="F83" s="4">
        <v>149</v>
      </c>
      <c r="G83" s="13">
        <f t="shared" si="1"/>
        <v>0.50105928641086861</v>
      </c>
      <c r="H83" s="16">
        <v>219.31</v>
      </c>
      <c r="I83" s="4" t="s">
        <v>291</v>
      </c>
      <c r="J83" s="16">
        <v>7050965.0899999999</v>
      </c>
      <c r="K83" s="16">
        <v>6914000</v>
      </c>
    </row>
    <row r="84" spans="2:11" ht="30">
      <c r="B84" s="18" t="s">
        <v>97</v>
      </c>
      <c r="C84" s="4" t="s">
        <v>180</v>
      </c>
      <c r="D84" s="23" t="s">
        <v>181</v>
      </c>
      <c r="E84" s="11" t="s">
        <v>390</v>
      </c>
      <c r="F84" s="4">
        <v>133</v>
      </c>
      <c r="G84" s="13">
        <f t="shared" si="1"/>
        <v>0.44725426236674853</v>
      </c>
      <c r="H84" s="16">
        <v>112</v>
      </c>
      <c r="I84" s="4" t="s">
        <v>291</v>
      </c>
      <c r="J84" s="16">
        <v>7561342.0700000003</v>
      </c>
      <c r="K84" s="16">
        <v>8848999.0999999996</v>
      </c>
    </row>
    <row r="85" spans="2:11" ht="30">
      <c r="B85" s="18" t="s">
        <v>98</v>
      </c>
      <c r="C85" s="4" t="s">
        <v>180</v>
      </c>
      <c r="D85" s="23" t="s">
        <v>181</v>
      </c>
      <c r="E85" s="11" t="s">
        <v>390</v>
      </c>
      <c r="F85" s="4">
        <v>129</v>
      </c>
      <c r="G85" s="13">
        <f t="shared" si="1"/>
        <v>0.43380300635571845</v>
      </c>
      <c r="H85" s="16">
        <v>87.7</v>
      </c>
      <c r="I85" s="4" t="s">
        <v>291</v>
      </c>
      <c r="J85" s="16">
        <v>6179532.2599999998</v>
      </c>
      <c r="K85" s="16">
        <v>5962200</v>
      </c>
    </row>
    <row r="86" spans="2:11" ht="30">
      <c r="B86" s="18" t="s">
        <v>99</v>
      </c>
      <c r="C86" s="4" t="s">
        <v>180</v>
      </c>
      <c r="D86" s="23" t="s">
        <v>181</v>
      </c>
      <c r="E86" s="11" t="s">
        <v>390</v>
      </c>
      <c r="F86" s="4">
        <v>141</v>
      </c>
      <c r="G86" s="13">
        <f t="shared" si="1"/>
        <v>0.47415677438880854</v>
      </c>
      <c r="H86" s="16">
        <v>387.3</v>
      </c>
      <c r="I86" s="4" t="s">
        <v>291</v>
      </c>
      <c r="J86" s="16">
        <v>9128244.8100000005</v>
      </c>
      <c r="K86" s="16">
        <v>11546300</v>
      </c>
    </row>
    <row r="87" spans="2:11" ht="30">
      <c r="B87" s="18" t="s">
        <v>100</v>
      </c>
      <c r="C87" s="4" t="s">
        <v>180</v>
      </c>
      <c r="D87" s="23" t="s">
        <v>181</v>
      </c>
      <c r="E87" s="11" t="s">
        <v>390</v>
      </c>
      <c r="F87" s="4">
        <v>121</v>
      </c>
      <c r="G87" s="13">
        <f t="shared" si="1"/>
        <v>0.40690049433365844</v>
      </c>
      <c r="H87" s="16">
        <v>242.13</v>
      </c>
      <c r="I87" s="4" t="s">
        <v>291</v>
      </c>
      <c r="J87" s="16">
        <v>9198132.4499999993</v>
      </c>
      <c r="K87" s="16">
        <v>12429000</v>
      </c>
    </row>
    <row r="88" spans="2:11" ht="30">
      <c r="B88" s="18" t="s">
        <v>101</v>
      </c>
      <c r="C88" s="4" t="s">
        <v>180</v>
      </c>
      <c r="D88" s="23" t="s">
        <v>181</v>
      </c>
      <c r="E88" s="11" t="s">
        <v>390</v>
      </c>
      <c r="F88" s="4">
        <v>270</v>
      </c>
      <c r="G88" s="13">
        <f t="shared" si="1"/>
        <v>0.90795978074452699</v>
      </c>
      <c r="H88" s="16">
        <v>267.8</v>
      </c>
      <c r="I88" s="4" t="s">
        <v>291</v>
      </c>
      <c r="J88" s="16">
        <v>12921326.51</v>
      </c>
      <c r="K88" s="16">
        <v>17102000</v>
      </c>
    </row>
    <row r="89" spans="2:11" ht="30">
      <c r="B89" s="18" t="s">
        <v>102</v>
      </c>
      <c r="C89" s="4" t="s">
        <v>180</v>
      </c>
      <c r="D89" s="23" t="s">
        <v>181</v>
      </c>
      <c r="E89" s="11" t="s">
        <v>390</v>
      </c>
      <c r="F89" s="4">
        <v>157</v>
      </c>
      <c r="G89" s="13">
        <f t="shared" si="1"/>
        <v>0.52796179843292868</v>
      </c>
      <c r="H89" s="16">
        <v>178.53</v>
      </c>
      <c r="I89" s="4" t="s">
        <v>291</v>
      </c>
      <c r="J89" s="16">
        <v>9169702.1500000004</v>
      </c>
      <c r="K89" s="16">
        <v>7966000</v>
      </c>
    </row>
    <row r="90" spans="2:11" ht="30">
      <c r="B90" s="18" t="s">
        <v>103</v>
      </c>
      <c r="C90" s="4" t="s">
        <v>180</v>
      </c>
      <c r="D90" s="23" t="s">
        <v>181</v>
      </c>
      <c r="E90" s="11" t="s">
        <v>390</v>
      </c>
      <c r="F90" s="4">
        <v>146</v>
      </c>
      <c r="G90" s="13">
        <f t="shared" si="1"/>
        <v>0.49097084440259608</v>
      </c>
      <c r="H90" s="16">
        <v>288.2</v>
      </c>
      <c r="I90" s="4" t="s">
        <v>291</v>
      </c>
      <c r="J90" s="16">
        <v>8074679.3700000001</v>
      </c>
      <c r="K90" s="16">
        <v>6836999.1799999997</v>
      </c>
    </row>
    <row r="91" spans="2:11" ht="30">
      <c r="B91" s="18" t="s">
        <v>104</v>
      </c>
      <c r="C91" s="4" t="s">
        <v>180</v>
      </c>
      <c r="D91" s="23" t="s">
        <v>181</v>
      </c>
      <c r="E91" s="11" t="s">
        <v>390</v>
      </c>
      <c r="F91" s="4">
        <v>139</v>
      </c>
      <c r="G91" s="13">
        <f t="shared" si="1"/>
        <v>0.46743114638329353</v>
      </c>
      <c r="H91" s="16">
        <v>83.2</v>
      </c>
      <c r="I91" s="4" t="s">
        <v>291</v>
      </c>
      <c r="J91" s="16">
        <v>6391003.54</v>
      </c>
      <c r="K91" s="16">
        <v>6593600</v>
      </c>
    </row>
    <row r="92" spans="2:11" ht="30">
      <c r="B92" s="18" t="s">
        <v>105</v>
      </c>
      <c r="C92" s="4" t="s">
        <v>180</v>
      </c>
      <c r="D92" s="23" t="s">
        <v>181</v>
      </c>
      <c r="E92" s="11" t="s">
        <v>390</v>
      </c>
      <c r="F92" s="4">
        <v>189</v>
      </c>
      <c r="G92" s="13">
        <f t="shared" si="1"/>
        <v>0.63557184652116894</v>
      </c>
      <c r="H92" s="16">
        <v>168.3</v>
      </c>
      <c r="I92" s="4" t="s">
        <v>291</v>
      </c>
      <c r="J92" s="16">
        <v>8993223.4700000007</v>
      </c>
      <c r="K92" s="16">
        <v>9279799.5</v>
      </c>
    </row>
    <row r="93" spans="2:11" ht="30">
      <c r="B93" s="18" t="s">
        <v>106</v>
      </c>
      <c r="C93" s="4" t="s">
        <v>180</v>
      </c>
      <c r="D93" s="23" t="s">
        <v>181</v>
      </c>
      <c r="E93" s="11" t="s">
        <v>390</v>
      </c>
      <c r="F93" s="4">
        <v>77</v>
      </c>
      <c r="G93" s="13">
        <f t="shared" si="1"/>
        <v>0.25893667821232808</v>
      </c>
      <c r="H93" s="16">
        <v>146.41999999999999</v>
      </c>
      <c r="I93" s="4" t="s">
        <v>291</v>
      </c>
      <c r="J93" s="16">
        <v>7388894.4000000004</v>
      </c>
      <c r="K93" s="16">
        <v>8801000</v>
      </c>
    </row>
    <row r="94" spans="2:11" ht="30">
      <c r="B94" s="18" t="s">
        <v>107</v>
      </c>
      <c r="C94" s="4" t="s">
        <v>180</v>
      </c>
      <c r="D94" s="23" t="s">
        <v>181</v>
      </c>
      <c r="E94" s="11" t="s">
        <v>390</v>
      </c>
      <c r="F94" s="4">
        <v>102</v>
      </c>
      <c r="G94" s="13">
        <f t="shared" si="1"/>
        <v>0.34300702828126578</v>
      </c>
      <c r="H94" s="16">
        <v>355.4</v>
      </c>
      <c r="I94" s="4" t="s">
        <v>291</v>
      </c>
      <c r="J94" s="16">
        <v>8519910.1999999993</v>
      </c>
      <c r="K94" s="16">
        <v>11569000</v>
      </c>
    </row>
    <row r="95" spans="2:11" ht="31.5">
      <c r="B95" s="18" t="s">
        <v>108</v>
      </c>
      <c r="C95" s="4" t="s">
        <v>180</v>
      </c>
      <c r="D95" s="23" t="s">
        <v>181</v>
      </c>
      <c r="E95" s="11" t="s">
        <v>390</v>
      </c>
      <c r="F95" s="4">
        <v>138</v>
      </c>
      <c r="G95" s="13">
        <f t="shared" si="1"/>
        <v>0.46406833238053607</v>
      </c>
      <c r="H95" s="16">
        <v>126.7</v>
      </c>
      <c r="I95" s="4" t="s">
        <v>291</v>
      </c>
      <c r="J95" s="16">
        <v>7517850.1600000001</v>
      </c>
      <c r="K95" s="16">
        <v>6622000</v>
      </c>
    </row>
    <row r="96" spans="2:11" ht="30">
      <c r="B96" s="18" t="s">
        <v>109</v>
      </c>
      <c r="C96" s="4" t="s">
        <v>180</v>
      </c>
      <c r="D96" s="23" t="s">
        <v>181</v>
      </c>
      <c r="E96" s="11" t="s">
        <v>390</v>
      </c>
      <c r="F96" s="4">
        <v>141</v>
      </c>
      <c r="G96" s="13">
        <f t="shared" si="1"/>
        <v>0.47415677438880854</v>
      </c>
      <c r="H96" s="16">
        <v>47.2</v>
      </c>
      <c r="I96" s="4" t="s">
        <v>291</v>
      </c>
      <c r="J96" s="16">
        <v>6765690.6900000004</v>
      </c>
      <c r="K96" s="16">
        <v>6804300</v>
      </c>
    </row>
    <row r="97" spans="2:11" ht="30">
      <c r="B97" s="18" t="s">
        <v>110</v>
      </c>
      <c r="C97" s="4" t="s">
        <v>180</v>
      </c>
      <c r="D97" s="23" t="s">
        <v>181</v>
      </c>
      <c r="E97" s="11" t="s">
        <v>390</v>
      </c>
      <c r="F97" s="4">
        <v>126</v>
      </c>
      <c r="G97" s="13">
        <f t="shared" si="1"/>
        <v>0.42371456434744598</v>
      </c>
      <c r="H97" s="16">
        <v>95.73</v>
      </c>
      <c r="I97" s="4" t="s">
        <v>291</v>
      </c>
      <c r="J97" s="16">
        <v>6139301.5300000003</v>
      </c>
      <c r="K97" s="16">
        <v>5940000</v>
      </c>
    </row>
    <row r="98" spans="2:11" ht="30">
      <c r="B98" s="18" t="s">
        <v>111</v>
      </c>
      <c r="C98" s="4" t="s">
        <v>180</v>
      </c>
      <c r="D98" s="23" t="s">
        <v>181</v>
      </c>
      <c r="E98" s="11" t="s">
        <v>390</v>
      </c>
      <c r="F98" s="4">
        <v>232</v>
      </c>
      <c r="G98" s="13">
        <f t="shared" si="1"/>
        <v>0.78017284863974168</v>
      </c>
      <c r="H98" s="16">
        <v>82.5</v>
      </c>
      <c r="I98" s="4" t="s">
        <v>291</v>
      </c>
      <c r="J98" s="16">
        <v>15952406.42</v>
      </c>
      <c r="K98" s="16">
        <v>20562499.170000002</v>
      </c>
    </row>
    <row r="99" spans="2:11" ht="30">
      <c r="B99" s="18" t="s">
        <v>112</v>
      </c>
      <c r="C99" s="4" t="s">
        <v>180</v>
      </c>
      <c r="D99" s="23" t="s">
        <v>181</v>
      </c>
      <c r="E99" s="11" t="s">
        <v>390</v>
      </c>
      <c r="F99" s="4">
        <v>126</v>
      </c>
      <c r="G99" s="13">
        <f t="shared" si="1"/>
        <v>0.42371456434744598</v>
      </c>
      <c r="H99" s="16">
        <v>0</v>
      </c>
      <c r="I99" s="4" t="s">
        <v>291</v>
      </c>
      <c r="J99" s="16">
        <v>6756945.7300000004</v>
      </c>
      <c r="K99" s="16">
        <v>6035999.8300000001</v>
      </c>
    </row>
    <row r="100" spans="2:11" ht="30">
      <c r="B100" s="18" t="s">
        <v>113</v>
      </c>
      <c r="C100" s="4" t="s">
        <v>180</v>
      </c>
      <c r="D100" s="23" t="s">
        <v>181</v>
      </c>
      <c r="E100" s="11" t="s">
        <v>390</v>
      </c>
      <c r="F100" s="4">
        <v>84</v>
      </c>
      <c r="G100" s="13">
        <f t="shared" si="1"/>
        <v>0.28247637623163063</v>
      </c>
      <c r="H100" s="16">
        <v>93.41</v>
      </c>
      <c r="I100" s="4" t="s">
        <v>291</v>
      </c>
      <c r="J100" s="16">
        <v>9347413.2799999993</v>
      </c>
      <c r="K100" s="16">
        <v>7640000</v>
      </c>
    </row>
    <row r="101" spans="2:11" ht="30">
      <c r="B101" s="18" t="s">
        <v>114</v>
      </c>
      <c r="C101" s="4" t="s">
        <v>180</v>
      </c>
      <c r="D101" s="23" t="s">
        <v>181</v>
      </c>
      <c r="E101" s="11" t="s">
        <v>390</v>
      </c>
      <c r="F101" s="4">
        <v>85</v>
      </c>
      <c r="G101" s="13">
        <f t="shared" si="1"/>
        <v>0.28583919023438814</v>
      </c>
      <c r="H101" s="16">
        <v>0</v>
      </c>
      <c r="I101" s="4" t="s">
        <v>291</v>
      </c>
      <c r="J101" s="16">
        <v>10621069.810000001</v>
      </c>
      <c r="K101" s="16">
        <v>12389000</v>
      </c>
    </row>
    <row r="102" spans="2:11" ht="30">
      <c r="B102" s="18" t="s">
        <v>115</v>
      </c>
      <c r="C102" s="4" t="s">
        <v>180</v>
      </c>
      <c r="D102" s="23" t="s">
        <v>181</v>
      </c>
      <c r="E102" s="11" t="s">
        <v>390</v>
      </c>
      <c r="F102" s="4">
        <v>140</v>
      </c>
      <c r="G102" s="13">
        <f t="shared" si="1"/>
        <v>0.47079396038605104</v>
      </c>
      <c r="H102" s="16">
        <v>0</v>
      </c>
      <c r="I102" s="4" t="s">
        <v>291</v>
      </c>
      <c r="J102" s="16">
        <v>8571573.8900000006</v>
      </c>
      <c r="K102" s="16">
        <v>9876000</v>
      </c>
    </row>
    <row r="103" spans="2:11" ht="30">
      <c r="B103" s="18" t="s">
        <v>116</v>
      </c>
      <c r="C103" s="4" t="s">
        <v>180</v>
      </c>
      <c r="D103" s="23" t="s">
        <v>181</v>
      </c>
      <c r="E103" s="11" t="s">
        <v>390</v>
      </c>
      <c r="F103" s="4">
        <v>280</v>
      </c>
      <c r="G103" s="13">
        <f t="shared" si="1"/>
        <v>0.94158792077210207</v>
      </c>
      <c r="H103" s="16">
        <v>209.4</v>
      </c>
      <c r="I103" s="4" t="s">
        <v>291</v>
      </c>
      <c r="J103" s="16">
        <v>14562704.99</v>
      </c>
      <c r="K103" s="16">
        <v>21585000</v>
      </c>
    </row>
    <row r="104" spans="2:11" ht="30">
      <c r="B104" s="18" t="s">
        <v>117</v>
      </c>
      <c r="C104" s="4" t="s">
        <v>180</v>
      </c>
      <c r="D104" s="23" t="s">
        <v>181</v>
      </c>
      <c r="E104" s="11" t="s">
        <v>390</v>
      </c>
      <c r="F104" s="4">
        <v>157</v>
      </c>
      <c r="G104" s="13">
        <f t="shared" si="1"/>
        <v>0.52796179843292868</v>
      </c>
      <c r="H104" s="16">
        <v>0</v>
      </c>
      <c r="I104" s="4" t="s">
        <v>291</v>
      </c>
      <c r="J104" s="16">
        <v>7861200.7300000004</v>
      </c>
      <c r="K104" s="16">
        <v>10091999.67</v>
      </c>
    </row>
    <row r="105" spans="2:11" ht="30">
      <c r="B105" s="18" t="s">
        <v>118</v>
      </c>
      <c r="C105" s="4" t="s">
        <v>180</v>
      </c>
      <c r="D105" s="23" t="s">
        <v>181</v>
      </c>
      <c r="E105" s="11" t="s">
        <v>390</v>
      </c>
      <c r="F105" s="4">
        <v>80</v>
      </c>
      <c r="G105" s="13">
        <f t="shared" si="1"/>
        <v>0.2690251202206006</v>
      </c>
      <c r="H105" s="16">
        <v>60.57</v>
      </c>
      <c r="I105" s="4" t="s">
        <v>291</v>
      </c>
      <c r="J105" s="16">
        <v>11157311.470000001</v>
      </c>
      <c r="K105" s="16">
        <v>12525000</v>
      </c>
    </row>
    <row r="106" spans="2:11" ht="30">
      <c r="B106" s="18" t="s">
        <v>119</v>
      </c>
      <c r="C106" s="4" t="s">
        <v>180</v>
      </c>
      <c r="D106" s="23" t="s">
        <v>181</v>
      </c>
      <c r="E106" s="11" t="s">
        <v>390</v>
      </c>
      <c r="F106" s="4">
        <v>88</v>
      </c>
      <c r="G106" s="13">
        <f t="shared" si="1"/>
        <v>0.29592763224266067</v>
      </c>
      <c r="H106" s="16">
        <v>9.8000000000000007</v>
      </c>
      <c r="I106" s="4" t="s">
        <v>291</v>
      </c>
      <c r="J106" s="16">
        <v>8416477.8599999994</v>
      </c>
      <c r="K106" s="16">
        <v>9684200</v>
      </c>
    </row>
    <row r="107" spans="2:11" ht="30">
      <c r="B107" s="18" t="s">
        <v>120</v>
      </c>
      <c r="C107" s="4" t="s">
        <v>180</v>
      </c>
      <c r="D107" s="23" t="s">
        <v>181</v>
      </c>
      <c r="E107" s="11" t="s">
        <v>390</v>
      </c>
      <c r="F107" s="4">
        <v>134</v>
      </c>
      <c r="G107" s="13">
        <f t="shared" si="1"/>
        <v>0.45061707636950599</v>
      </c>
      <c r="H107" s="16">
        <v>298.8</v>
      </c>
      <c r="I107" s="4" t="s">
        <v>291</v>
      </c>
      <c r="J107" s="16">
        <v>6765700.2400000002</v>
      </c>
      <c r="K107" s="16">
        <v>6256000</v>
      </c>
    </row>
    <row r="108" spans="2:11" ht="30">
      <c r="B108" s="18" t="s">
        <v>121</v>
      </c>
      <c r="C108" s="4" t="s">
        <v>180</v>
      </c>
      <c r="D108" s="23" t="s">
        <v>181</v>
      </c>
      <c r="E108" s="11" t="s">
        <v>390</v>
      </c>
      <c r="F108" s="4">
        <v>97</v>
      </c>
      <c r="G108" s="13">
        <f t="shared" si="1"/>
        <v>0.32619295826747824</v>
      </c>
      <c r="H108" s="16">
        <v>0</v>
      </c>
      <c r="I108" s="4" t="s">
        <v>291</v>
      </c>
      <c r="J108" s="16">
        <v>8568480.1199999992</v>
      </c>
      <c r="K108" s="16">
        <v>10772200</v>
      </c>
    </row>
    <row r="109" spans="2:11" ht="30">
      <c r="B109" s="18" t="s">
        <v>122</v>
      </c>
      <c r="C109" s="4" t="s">
        <v>180</v>
      </c>
      <c r="D109" s="23" t="s">
        <v>181</v>
      </c>
      <c r="E109" s="11" t="s">
        <v>390</v>
      </c>
      <c r="F109" s="4">
        <v>148</v>
      </c>
      <c r="G109" s="13">
        <f t="shared" si="1"/>
        <v>0.49769647240811116</v>
      </c>
      <c r="H109" s="16">
        <v>182.39</v>
      </c>
      <c r="I109" s="4" t="s">
        <v>291</v>
      </c>
      <c r="J109" s="16">
        <v>7161850.25</v>
      </c>
      <c r="K109" s="16">
        <v>6722000</v>
      </c>
    </row>
    <row r="110" spans="2:11" ht="30">
      <c r="B110" s="18" t="s">
        <v>123</v>
      </c>
      <c r="C110" s="4" t="s">
        <v>180</v>
      </c>
      <c r="D110" s="23" t="s">
        <v>181</v>
      </c>
      <c r="E110" s="11" t="s">
        <v>390</v>
      </c>
      <c r="F110" s="4">
        <v>131</v>
      </c>
      <c r="G110" s="13">
        <f t="shared" si="1"/>
        <v>0.44052863436123352</v>
      </c>
      <c r="H110" s="16">
        <v>0</v>
      </c>
      <c r="I110" s="4" t="s">
        <v>291</v>
      </c>
      <c r="J110" s="16">
        <v>9276961.6199999992</v>
      </c>
      <c r="K110" s="16">
        <v>10775900</v>
      </c>
    </row>
    <row r="111" spans="2:11" ht="30">
      <c r="B111" s="18" t="s">
        <v>124</v>
      </c>
      <c r="C111" s="4" t="s">
        <v>180</v>
      </c>
      <c r="D111" s="23" t="s">
        <v>181</v>
      </c>
      <c r="E111" s="11" t="s">
        <v>390</v>
      </c>
      <c r="F111" s="4">
        <v>156</v>
      </c>
      <c r="G111" s="13">
        <f t="shared" si="1"/>
        <v>0.52459898443017117</v>
      </c>
      <c r="H111" s="16">
        <v>0</v>
      </c>
      <c r="I111" s="4" t="s">
        <v>291</v>
      </c>
      <c r="J111" s="16">
        <v>8127558.0199999996</v>
      </c>
      <c r="K111" s="16">
        <v>7466000</v>
      </c>
    </row>
    <row r="112" spans="2:11" ht="30">
      <c r="B112" s="18" t="s">
        <v>125</v>
      </c>
      <c r="C112" s="4" t="s">
        <v>180</v>
      </c>
      <c r="D112" s="23" t="s">
        <v>181</v>
      </c>
      <c r="E112" s="11" t="s">
        <v>390</v>
      </c>
      <c r="F112" s="4">
        <v>145</v>
      </c>
      <c r="G112" s="13">
        <f t="shared" si="1"/>
        <v>0.48760803039983858</v>
      </c>
      <c r="H112" s="16">
        <v>50.9</v>
      </c>
      <c r="I112" s="4" t="s">
        <v>291</v>
      </c>
      <c r="J112" s="16">
        <v>7382868.1200000001</v>
      </c>
      <c r="K112" s="16">
        <v>7046000</v>
      </c>
    </row>
    <row r="113" spans="2:11" ht="30">
      <c r="B113" s="18" t="s">
        <v>126</v>
      </c>
      <c r="C113" s="4" t="s">
        <v>180</v>
      </c>
      <c r="D113" s="23" t="s">
        <v>181</v>
      </c>
      <c r="E113" s="11" t="s">
        <v>390</v>
      </c>
      <c r="F113" s="4">
        <v>234</v>
      </c>
      <c r="G113" s="13">
        <f t="shared" si="1"/>
        <v>0.78689847664525669</v>
      </c>
      <c r="H113" s="16">
        <v>64.599999999999994</v>
      </c>
      <c r="I113" s="4" t="s">
        <v>291</v>
      </c>
      <c r="J113" s="16">
        <v>12279377.99</v>
      </c>
      <c r="K113" s="16">
        <v>11260200</v>
      </c>
    </row>
    <row r="114" spans="2:11" ht="30">
      <c r="B114" s="18" t="s">
        <v>127</v>
      </c>
      <c r="C114" s="4" t="s">
        <v>180</v>
      </c>
      <c r="D114" s="23" t="s">
        <v>181</v>
      </c>
      <c r="E114" s="11" t="s">
        <v>390</v>
      </c>
      <c r="F114" s="4">
        <v>176</v>
      </c>
      <c r="G114" s="13">
        <f t="shared" si="1"/>
        <v>0.59185526448532133</v>
      </c>
      <c r="H114" s="16">
        <v>198.34</v>
      </c>
      <c r="I114" s="4" t="s">
        <v>291</v>
      </c>
      <c r="J114" s="16">
        <v>10911403.119999999</v>
      </c>
      <c r="K114" s="16">
        <v>13699000</v>
      </c>
    </row>
    <row r="115" spans="2:11" ht="30">
      <c r="B115" s="18" t="s">
        <v>128</v>
      </c>
      <c r="C115" s="4" t="s">
        <v>180</v>
      </c>
      <c r="D115" s="23" t="s">
        <v>181</v>
      </c>
      <c r="E115" s="11" t="s">
        <v>390</v>
      </c>
      <c r="F115" s="4">
        <v>123</v>
      </c>
      <c r="G115" s="13">
        <f t="shared" si="1"/>
        <v>0.41362612233917345</v>
      </c>
      <c r="H115" s="16">
        <v>135.4</v>
      </c>
      <c r="I115" s="4" t="s">
        <v>291</v>
      </c>
      <c r="J115" s="16">
        <v>8449426.6799999997</v>
      </c>
      <c r="K115" s="16">
        <v>11024997.220000001</v>
      </c>
    </row>
    <row r="116" spans="2:11" ht="30">
      <c r="B116" s="18" t="s">
        <v>129</v>
      </c>
      <c r="C116" s="4" t="s">
        <v>180</v>
      </c>
      <c r="D116" s="23" t="s">
        <v>181</v>
      </c>
      <c r="E116" s="11" t="s">
        <v>390</v>
      </c>
      <c r="F116" s="4">
        <v>134</v>
      </c>
      <c r="G116" s="13">
        <f t="shared" si="1"/>
        <v>0.45061707636950599</v>
      </c>
      <c r="H116" s="16">
        <v>0</v>
      </c>
      <c r="I116" s="4" t="s">
        <v>291</v>
      </c>
      <c r="J116" s="16">
        <v>8073739.0800000001</v>
      </c>
      <c r="K116" s="16">
        <v>9674999.9199999999</v>
      </c>
    </row>
    <row r="117" spans="2:11" ht="30">
      <c r="B117" s="18" t="s">
        <v>130</v>
      </c>
      <c r="C117" s="4" t="s">
        <v>180</v>
      </c>
      <c r="D117" s="23" t="s">
        <v>181</v>
      </c>
      <c r="E117" s="11" t="s">
        <v>390</v>
      </c>
      <c r="F117" s="4">
        <v>162</v>
      </c>
      <c r="G117" s="13">
        <f t="shared" si="1"/>
        <v>0.54477586844671622</v>
      </c>
      <c r="H117" s="16">
        <v>64.2</v>
      </c>
      <c r="I117" s="4" t="s">
        <v>291</v>
      </c>
      <c r="J117" s="16">
        <v>12865971.08</v>
      </c>
      <c r="K117" s="16">
        <v>13304000</v>
      </c>
    </row>
    <row r="118" spans="2:11" ht="30">
      <c r="B118" s="18" t="s">
        <v>131</v>
      </c>
      <c r="C118" s="4" t="s">
        <v>180</v>
      </c>
      <c r="D118" s="23" t="s">
        <v>181</v>
      </c>
      <c r="E118" s="11" t="s">
        <v>390</v>
      </c>
      <c r="F118" s="4">
        <v>370</v>
      </c>
      <c r="G118" s="13">
        <f t="shared" si="1"/>
        <v>1.2442411810202776</v>
      </c>
      <c r="H118" s="16">
        <v>40.6</v>
      </c>
      <c r="I118" s="4" t="s">
        <v>291</v>
      </c>
      <c r="J118" s="16">
        <v>19648650.309999999</v>
      </c>
      <c r="K118" s="16">
        <v>26834999.940000001</v>
      </c>
    </row>
    <row r="119" spans="2:11" ht="30">
      <c r="B119" s="18" t="s">
        <v>132</v>
      </c>
      <c r="C119" s="4" t="s">
        <v>180</v>
      </c>
      <c r="D119" s="23" t="s">
        <v>181</v>
      </c>
      <c r="E119" s="11" t="s">
        <v>390</v>
      </c>
      <c r="F119" s="4">
        <v>79</v>
      </c>
      <c r="G119" s="13">
        <f t="shared" si="1"/>
        <v>0.26566230621784309</v>
      </c>
      <c r="H119" s="16">
        <v>0</v>
      </c>
      <c r="I119" s="4" t="s">
        <v>291</v>
      </c>
      <c r="J119" s="16">
        <v>7971554.1500000004</v>
      </c>
      <c r="K119" s="16">
        <v>5873000</v>
      </c>
    </row>
    <row r="120" spans="2:11" ht="30">
      <c r="B120" s="18" t="s">
        <v>133</v>
      </c>
      <c r="C120" s="4" t="s">
        <v>180</v>
      </c>
      <c r="D120" s="23" t="s">
        <v>181</v>
      </c>
      <c r="E120" s="11" t="s">
        <v>390</v>
      </c>
      <c r="F120" s="4">
        <v>122</v>
      </c>
      <c r="G120" s="13">
        <f t="shared" si="1"/>
        <v>0.41026330833641589</v>
      </c>
      <c r="H120" s="16">
        <v>15.6</v>
      </c>
      <c r="I120" s="4" t="s">
        <v>291</v>
      </c>
      <c r="J120" s="16">
        <v>7119383.3399999999</v>
      </c>
      <c r="K120" s="16">
        <v>8232000</v>
      </c>
    </row>
    <row r="121" spans="2:11" ht="30">
      <c r="B121" s="18" t="s">
        <v>134</v>
      </c>
      <c r="C121" s="4" t="s">
        <v>180</v>
      </c>
      <c r="D121" s="23" t="s">
        <v>181</v>
      </c>
      <c r="E121" s="11" t="s">
        <v>390</v>
      </c>
      <c r="F121" s="4">
        <v>120</v>
      </c>
      <c r="G121" s="13">
        <f t="shared" si="1"/>
        <v>0.40353768033090087</v>
      </c>
      <c r="H121" s="16">
        <v>118.94</v>
      </c>
      <c r="I121" s="4" t="s">
        <v>291</v>
      </c>
      <c r="J121" s="16">
        <v>7488675.96</v>
      </c>
      <c r="K121" s="16">
        <v>8506000</v>
      </c>
    </row>
    <row r="122" spans="2:11" ht="30">
      <c r="B122" s="18" t="s">
        <v>135</v>
      </c>
      <c r="C122" s="4" t="s">
        <v>180</v>
      </c>
      <c r="D122" s="23" t="s">
        <v>181</v>
      </c>
      <c r="E122" s="11" t="s">
        <v>390</v>
      </c>
      <c r="F122" s="4">
        <v>241</v>
      </c>
      <c r="G122" s="13">
        <f t="shared" si="1"/>
        <v>0.81043817466455936</v>
      </c>
      <c r="H122" s="16">
        <v>0</v>
      </c>
      <c r="I122" s="4" t="s">
        <v>291</v>
      </c>
      <c r="J122" s="16">
        <v>10933683.66</v>
      </c>
      <c r="K122" s="16">
        <v>11972000</v>
      </c>
    </row>
    <row r="123" spans="2:11" ht="30">
      <c r="B123" s="18" t="s">
        <v>136</v>
      </c>
      <c r="C123" s="4" t="s">
        <v>180</v>
      </c>
      <c r="D123" s="23" t="s">
        <v>181</v>
      </c>
      <c r="E123" s="11" t="s">
        <v>390</v>
      </c>
      <c r="F123" s="4">
        <v>133</v>
      </c>
      <c r="G123" s="13">
        <f t="shared" si="1"/>
        <v>0.44725426236674853</v>
      </c>
      <c r="H123" s="16">
        <v>117.9</v>
      </c>
      <c r="I123" s="4" t="s">
        <v>291</v>
      </c>
      <c r="J123" s="16">
        <v>8512448.3900000006</v>
      </c>
      <c r="K123" s="16">
        <v>11742600</v>
      </c>
    </row>
    <row r="124" spans="2:11" ht="30">
      <c r="B124" s="18" t="s">
        <v>137</v>
      </c>
      <c r="C124" s="4" t="s">
        <v>180</v>
      </c>
      <c r="D124" s="23" t="s">
        <v>181</v>
      </c>
      <c r="E124" s="11" t="s">
        <v>390</v>
      </c>
      <c r="F124" s="4">
        <v>122</v>
      </c>
      <c r="G124" s="13">
        <f t="shared" si="1"/>
        <v>0.41026330833641589</v>
      </c>
      <c r="H124" s="16">
        <v>465.5</v>
      </c>
      <c r="I124" s="4" t="s">
        <v>291</v>
      </c>
      <c r="J124" s="16">
        <v>8665545.25</v>
      </c>
      <c r="K124" s="16">
        <v>9090800</v>
      </c>
    </row>
    <row r="125" spans="2:11" ht="30">
      <c r="B125" s="18" t="s">
        <v>138</v>
      </c>
      <c r="C125" s="4" t="s">
        <v>180</v>
      </c>
      <c r="D125" s="23" t="s">
        <v>181</v>
      </c>
      <c r="E125" s="11" t="s">
        <v>390</v>
      </c>
      <c r="F125" s="4">
        <v>274</v>
      </c>
      <c r="G125" s="13">
        <f t="shared" si="1"/>
        <v>0.92141103675555702</v>
      </c>
      <c r="H125" s="16">
        <v>325.7</v>
      </c>
      <c r="I125" s="4" t="s">
        <v>291</v>
      </c>
      <c r="J125" s="16">
        <v>12489554.23</v>
      </c>
      <c r="K125" s="16">
        <v>16481900</v>
      </c>
    </row>
    <row r="126" spans="2:11" ht="30">
      <c r="B126" s="18" t="s">
        <v>139</v>
      </c>
      <c r="C126" s="4" t="s">
        <v>180</v>
      </c>
      <c r="D126" s="23" t="s">
        <v>181</v>
      </c>
      <c r="E126" s="11" t="s">
        <v>390</v>
      </c>
      <c r="F126" s="4">
        <v>64</v>
      </c>
      <c r="G126" s="13">
        <f t="shared" si="1"/>
        <v>0.2152200961764805</v>
      </c>
      <c r="H126" s="16">
        <v>0</v>
      </c>
      <c r="I126" s="4" t="s">
        <v>291</v>
      </c>
      <c r="J126" s="16">
        <v>8380114.8300000001</v>
      </c>
      <c r="K126" s="16">
        <v>9528000</v>
      </c>
    </row>
    <row r="127" spans="2:11" ht="30">
      <c r="B127" s="18" t="s">
        <v>140</v>
      </c>
      <c r="C127" s="4" t="s">
        <v>180</v>
      </c>
      <c r="D127" s="23" t="s">
        <v>181</v>
      </c>
      <c r="E127" s="11" t="s">
        <v>390</v>
      </c>
      <c r="F127" s="4">
        <v>204</v>
      </c>
      <c r="G127" s="13">
        <f t="shared" si="1"/>
        <v>0.68601405656253156</v>
      </c>
      <c r="H127" s="16">
        <v>58.2</v>
      </c>
      <c r="I127" s="4" t="s">
        <v>291</v>
      </c>
      <c r="J127" s="16">
        <v>11483068.439999999</v>
      </c>
      <c r="K127" s="16">
        <v>13359999.939999999</v>
      </c>
    </row>
    <row r="128" spans="2:11" ht="31.5">
      <c r="B128" s="18" t="s">
        <v>141</v>
      </c>
      <c r="C128" s="4" t="s">
        <v>180</v>
      </c>
      <c r="D128" s="23" t="s">
        <v>181</v>
      </c>
      <c r="E128" s="11" t="s">
        <v>390</v>
      </c>
      <c r="F128" s="4">
        <v>293</v>
      </c>
      <c r="G128" s="13">
        <f t="shared" si="1"/>
        <v>0.98530450280794968</v>
      </c>
      <c r="H128" s="16">
        <v>429.39</v>
      </c>
      <c r="I128" s="4" t="s">
        <v>291</v>
      </c>
      <c r="J128" s="16">
        <v>15502589.02</v>
      </c>
      <c r="K128" s="16">
        <v>24195999.77</v>
      </c>
    </row>
    <row r="129" spans="2:11" ht="30">
      <c r="B129" s="18" t="s">
        <v>142</v>
      </c>
      <c r="C129" s="4" t="s">
        <v>180</v>
      </c>
      <c r="D129" s="23" t="s">
        <v>181</v>
      </c>
      <c r="E129" s="11" t="s">
        <v>390</v>
      </c>
      <c r="F129" s="4">
        <v>111</v>
      </c>
      <c r="G129" s="13">
        <f t="shared" si="1"/>
        <v>0.3732723543060833</v>
      </c>
      <c r="H129" s="16">
        <v>55.05</v>
      </c>
      <c r="I129" s="4" t="s">
        <v>291</v>
      </c>
      <c r="J129" s="16">
        <v>15601969.449999999</v>
      </c>
      <c r="K129" s="16">
        <v>15750000</v>
      </c>
    </row>
    <row r="130" spans="2:11" ht="30">
      <c r="B130" s="18" t="s">
        <v>143</v>
      </c>
      <c r="C130" s="4" t="s">
        <v>180</v>
      </c>
      <c r="D130" s="23" t="s">
        <v>181</v>
      </c>
      <c r="E130" s="11" t="s">
        <v>390</v>
      </c>
      <c r="F130" s="4">
        <v>258</v>
      </c>
      <c r="G130" s="13">
        <f t="shared" si="1"/>
        <v>0.86760601271143689</v>
      </c>
      <c r="H130" s="16">
        <v>567.02</v>
      </c>
      <c r="I130" s="4" t="s">
        <v>291</v>
      </c>
      <c r="J130" s="16">
        <v>12794673.02</v>
      </c>
      <c r="K130" s="16">
        <v>17956999.510000002</v>
      </c>
    </row>
    <row r="131" spans="2:11" ht="30">
      <c r="B131" s="18" t="s">
        <v>144</v>
      </c>
      <c r="C131" s="4" t="s">
        <v>180</v>
      </c>
      <c r="D131" s="23" t="s">
        <v>181</v>
      </c>
      <c r="E131" s="11" t="s">
        <v>390</v>
      </c>
      <c r="F131" s="4">
        <v>269</v>
      </c>
      <c r="G131" s="13">
        <f t="shared" si="1"/>
        <v>0.90459696674176948</v>
      </c>
      <c r="H131" s="16">
        <v>214.6</v>
      </c>
      <c r="I131" s="4" t="s">
        <v>291</v>
      </c>
      <c r="J131" s="16">
        <v>14792966.289999999</v>
      </c>
      <c r="K131" s="16">
        <v>17676099.280000001</v>
      </c>
    </row>
    <row r="132" spans="2:11" ht="30">
      <c r="B132" s="18" t="s">
        <v>145</v>
      </c>
      <c r="C132" s="4" t="s">
        <v>180</v>
      </c>
      <c r="D132" s="23" t="s">
        <v>181</v>
      </c>
      <c r="E132" s="11" t="s">
        <v>390</v>
      </c>
      <c r="F132" s="4">
        <v>158</v>
      </c>
      <c r="G132" s="13">
        <f t="shared" si="1"/>
        <v>0.53132461243568618</v>
      </c>
      <c r="H132" s="16">
        <v>0</v>
      </c>
      <c r="I132" s="4" t="s">
        <v>291</v>
      </c>
      <c r="J132" s="16">
        <v>14115283.310000001</v>
      </c>
      <c r="K132" s="16">
        <v>16227000</v>
      </c>
    </row>
    <row r="133" spans="2:11" ht="30">
      <c r="B133" s="18" t="s">
        <v>146</v>
      </c>
      <c r="C133" s="4" t="s">
        <v>180</v>
      </c>
      <c r="D133" s="23" t="s">
        <v>181</v>
      </c>
      <c r="E133" s="11" t="s">
        <v>390</v>
      </c>
      <c r="F133" s="4">
        <v>133</v>
      </c>
      <c r="G133" s="13">
        <f t="shared" si="1"/>
        <v>0.44725426236674853</v>
      </c>
      <c r="H133" s="16">
        <v>0</v>
      </c>
      <c r="I133" s="4" t="s">
        <v>291</v>
      </c>
      <c r="J133" s="16">
        <v>8053550.9900000002</v>
      </c>
      <c r="K133" s="16">
        <v>9651000</v>
      </c>
    </row>
    <row r="134" spans="2:11" ht="30">
      <c r="B134" s="18" t="s">
        <v>147</v>
      </c>
      <c r="C134" s="4" t="s">
        <v>180</v>
      </c>
      <c r="D134" s="23" t="s">
        <v>181</v>
      </c>
      <c r="E134" s="11" t="s">
        <v>390</v>
      </c>
      <c r="F134" s="4">
        <v>244</v>
      </c>
      <c r="G134" s="13">
        <f t="shared" si="1"/>
        <v>0.82052661667283178</v>
      </c>
      <c r="H134" s="16">
        <v>213.76</v>
      </c>
      <c r="I134" s="4" t="s">
        <v>291</v>
      </c>
      <c r="J134" s="16">
        <v>11340424.33</v>
      </c>
      <c r="K134" s="16">
        <v>15388999.869999999</v>
      </c>
    </row>
    <row r="135" spans="2:11" ht="30">
      <c r="B135" s="18" t="s">
        <v>148</v>
      </c>
      <c r="C135" s="4" t="s">
        <v>180</v>
      </c>
      <c r="D135" s="23" t="s">
        <v>181</v>
      </c>
      <c r="E135" s="11" t="s">
        <v>390</v>
      </c>
      <c r="F135" s="4">
        <v>338</v>
      </c>
      <c r="G135" s="13">
        <f t="shared" ref="G135:G165" si="2">(F135/$F$166)*100</f>
        <v>1.1366311329320375</v>
      </c>
      <c r="H135" s="16">
        <v>245.06</v>
      </c>
      <c r="I135" s="4" t="s">
        <v>291</v>
      </c>
      <c r="J135" s="16">
        <v>16338396.16</v>
      </c>
      <c r="K135" s="16">
        <v>23898999.5</v>
      </c>
    </row>
    <row r="136" spans="2:11" ht="30">
      <c r="B136" s="18" t="s">
        <v>149</v>
      </c>
      <c r="C136" s="4" t="s">
        <v>180</v>
      </c>
      <c r="D136" s="23" t="s">
        <v>181</v>
      </c>
      <c r="E136" s="11" t="s">
        <v>390</v>
      </c>
      <c r="F136" s="4">
        <v>235</v>
      </c>
      <c r="G136" s="13">
        <f t="shared" si="2"/>
        <v>0.7902612906480142</v>
      </c>
      <c r="H136" s="16">
        <v>294.83</v>
      </c>
      <c r="I136" s="4" t="s">
        <v>291</v>
      </c>
      <c r="J136" s="16">
        <v>12111583.07</v>
      </c>
      <c r="K136" s="16">
        <v>17460000</v>
      </c>
    </row>
    <row r="137" spans="2:11" ht="30">
      <c r="B137" s="18" t="s">
        <v>150</v>
      </c>
      <c r="C137" s="4" t="s">
        <v>180</v>
      </c>
      <c r="D137" s="23" t="s">
        <v>181</v>
      </c>
      <c r="E137" s="11" t="s">
        <v>390</v>
      </c>
      <c r="F137" s="4">
        <v>317</v>
      </c>
      <c r="G137" s="13">
        <f t="shared" si="2"/>
        <v>1.0660120388741299</v>
      </c>
      <c r="H137" s="16">
        <v>32.9</v>
      </c>
      <c r="I137" s="4" t="s">
        <v>291</v>
      </c>
      <c r="J137" s="16">
        <v>13235579.109999999</v>
      </c>
      <c r="K137" s="16">
        <v>14474000</v>
      </c>
    </row>
    <row r="138" spans="2:11" ht="30">
      <c r="B138" s="18" t="s">
        <v>151</v>
      </c>
      <c r="C138" s="4" t="s">
        <v>180</v>
      </c>
      <c r="D138" s="23" t="s">
        <v>181</v>
      </c>
      <c r="E138" s="11" t="s">
        <v>390</v>
      </c>
      <c r="F138" s="4">
        <v>174</v>
      </c>
      <c r="G138" s="13">
        <f t="shared" si="2"/>
        <v>0.58512963647980631</v>
      </c>
      <c r="H138" s="16">
        <v>236.36</v>
      </c>
      <c r="I138" s="4" t="s">
        <v>291</v>
      </c>
      <c r="J138" s="16">
        <v>10721923.4</v>
      </c>
      <c r="K138" s="16">
        <v>12231000</v>
      </c>
    </row>
    <row r="139" spans="2:11" ht="30">
      <c r="B139" s="18" t="s">
        <v>152</v>
      </c>
      <c r="C139" s="4" t="s">
        <v>180</v>
      </c>
      <c r="D139" s="23" t="s">
        <v>181</v>
      </c>
      <c r="E139" s="11" t="s">
        <v>390</v>
      </c>
      <c r="F139" s="4">
        <v>251</v>
      </c>
      <c r="G139" s="13">
        <f t="shared" si="2"/>
        <v>0.84406631469213445</v>
      </c>
      <c r="H139" s="16">
        <v>123.3</v>
      </c>
      <c r="I139" s="4" t="s">
        <v>291</v>
      </c>
      <c r="J139" s="16">
        <v>13756258.710000001</v>
      </c>
      <c r="K139" s="16">
        <v>17111999.68</v>
      </c>
    </row>
    <row r="140" spans="2:11" ht="30">
      <c r="B140" s="18" t="s">
        <v>153</v>
      </c>
      <c r="C140" s="4" t="s">
        <v>180</v>
      </c>
      <c r="D140" s="23" t="s">
        <v>181</v>
      </c>
      <c r="E140" s="11" t="s">
        <v>390</v>
      </c>
      <c r="F140" s="4">
        <v>315</v>
      </c>
      <c r="G140" s="13">
        <f t="shared" si="2"/>
        <v>1.0592864108686149</v>
      </c>
      <c r="H140" s="16">
        <v>41.57</v>
      </c>
      <c r="I140" s="4" t="s">
        <v>291</v>
      </c>
      <c r="J140" s="16">
        <v>14387523.949999999</v>
      </c>
      <c r="K140" s="16">
        <v>23417000</v>
      </c>
    </row>
    <row r="141" spans="2:11" ht="30">
      <c r="B141" s="18" t="s">
        <v>154</v>
      </c>
      <c r="C141" s="4" t="s">
        <v>180</v>
      </c>
      <c r="D141" s="23" t="s">
        <v>181</v>
      </c>
      <c r="E141" s="11" t="s">
        <v>390</v>
      </c>
      <c r="F141" s="4">
        <v>261</v>
      </c>
      <c r="G141" s="13">
        <f t="shared" si="2"/>
        <v>0.87769445471970953</v>
      </c>
      <c r="H141" s="16">
        <v>229.1</v>
      </c>
      <c r="I141" s="4" t="s">
        <v>291</v>
      </c>
      <c r="J141" s="16">
        <v>12873823.82</v>
      </c>
      <c r="K141" s="16">
        <v>15668999.17</v>
      </c>
    </row>
    <row r="142" spans="2:11" ht="30">
      <c r="B142" s="18" t="s">
        <v>155</v>
      </c>
      <c r="C142" s="4" t="s">
        <v>180</v>
      </c>
      <c r="D142" s="23" t="s">
        <v>181</v>
      </c>
      <c r="E142" s="11" t="s">
        <v>390</v>
      </c>
      <c r="F142" s="4">
        <v>312</v>
      </c>
      <c r="G142" s="13">
        <f t="shared" si="2"/>
        <v>1.0491979688603423</v>
      </c>
      <c r="H142" s="16">
        <v>475.32</v>
      </c>
      <c r="I142" s="4" t="s">
        <v>291</v>
      </c>
      <c r="J142" s="16">
        <v>20046006.609999999</v>
      </c>
      <c r="K142" s="16">
        <v>22436805.25</v>
      </c>
    </row>
    <row r="143" spans="2:11" ht="30">
      <c r="B143" s="18" t="s">
        <v>156</v>
      </c>
      <c r="C143" s="4" t="s">
        <v>180</v>
      </c>
      <c r="D143" s="23" t="s">
        <v>181</v>
      </c>
      <c r="E143" s="11" t="s">
        <v>390</v>
      </c>
      <c r="F143" s="4">
        <v>221</v>
      </c>
      <c r="G143" s="13">
        <f t="shared" si="2"/>
        <v>0.7431818946094092</v>
      </c>
      <c r="H143" s="16">
        <v>339.8</v>
      </c>
      <c r="I143" s="4" t="s">
        <v>291</v>
      </c>
      <c r="J143" s="16">
        <v>9871738.0800000001</v>
      </c>
      <c r="K143" s="16">
        <v>10321000</v>
      </c>
    </row>
    <row r="144" spans="2:11" ht="30">
      <c r="B144" s="18" t="s">
        <v>157</v>
      </c>
      <c r="C144" s="4" t="s">
        <v>180</v>
      </c>
      <c r="D144" s="23" t="s">
        <v>181</v>
      </c>
      <c r="E144" s="11" t="s">
        <v>390</v>
      </c>
      <c r="F144" s="4">
        <v>280</v>
      </c>
      <c r="G144" s="13">
        <f t="shared" si="2"/>
        <v>0.94158792077210207</v>
      </c>
      <c r="H144" s="16">
        <v>206.2</v>
      </c>
      <c r="I144" s="4" t="s">
        <v>291</v>
      </c>
      <c r="J144" s="16">
        <v>11233177.27</v>
      </c>
      <c r="K144" s="16">
        <v>13352000</v>
      </c>
    </row>
    <row r="145" spans="2:11" ht="30">
      <c r="B145" s="18" t="s">
        <v>158</v>
      </c>
      <c r="C145" s="4" t="s">
        <v>180</v>
      </c>
      <c r="D145" s="23" t="s">
        <v>181</v>
      </c>
      <c r="E145" s="11" t="s">
        <v>390</v>
      </c>
      <c r="F145" s="4">
        <v>256</v>
      </c>
      <c r="G145" s="13">
        <f t="shared" si="2"/>
        <v>0.86088038470592199</v>
      </c>
      <c r="H145" s="16">
        <v>332.2</v>
      </c>
      <c r="I145" s="4" t="s">
        <v>291</v>
      </c>
      <c r="J145" s="16">
        <v>16297382.720000001</v>
      </c>
      <c r="K145" s="16">
        <v>17872700</v>
      </c>
    </row>
    <row r="146" spans="2:11" ht="30">
      <c r="B146" s="18" t="s">
        <v>159</v>
      </c>
      <c r="C146" s="4" t="s">
        <v>180</v>
      </c>
      <c r="D146" s="23" t="s">
        <v>181</v>
      </c>
      <c r="E146" s="11" t="s">
        <v>390</v>
      </c>
      <c r="F146" s="4">
        <v>291</v>
      </c>
      <c r="G146" s="13">
        <f t="shared" si="2"/>
        <v>0.97857887480243477</v>
      </c>
      <c r="H146" s="16">
        <v>196.24</v>
      </c>
      <c r="I146" s="4" t="s">
        <v>291</v>
      </c>
      <c r="J146" s="16">
        <v>16018673.880000001</v>
      </c>
      <c r="K146" s="16">
        <v>19481999.059999999</v>
      </c>
    </row>
    <row r="147" spans="2:11" ht="30">
      <c r="B147" s="18" t="s">
        <v>160</v>
      </c>
      <c r="C147" s="4" t="s">
        <v>180</v>
      </c>
      <c r="D147" s="23" t="s">
        <v>181</v>
      </c>
      <c r="E147" s="11" t="s">
        <v>390</v>
      </c>
      <c r="F147" s="4">
        <v>270</v>
      </c>
      <c r="G147" s="13">
        <f t="shared" si="2"/>
        <v>0.90795978074452699</v>
      </c>
      <c r="H147" s="16">
        <v>110.66</v>
      </c>
      <c r="I147" s="4" t="s">
        <v>291</v>
      </c>
      <c r="J147" s="16">
        <v>13749394.029999999</v>
      </c>
      <c r="K147" s="16">
        <v>19819999.969999999</v>
      </c>
    </row>
    <row r="148" spans="2:11" ht="30">
      <c r="B148" s="18" t="s">
        <v>161</v>
      </c>
      <c r="C148" s="4" t="s">
        <v>180</v>
      </c>
      <c r="D148" s="23" t="s">
        <v>181</v>
      </c>
      <c r="E148" s="11" t="s">
        <v>390</v>
      </c>
      <c r="F148" s="4">
        <v>262</v>
      </c>
      <c r="G148" s="13">
        <f t="shared" si="2"/>
        <v>0.88105726872246704</v>
      </c>
      <c r="H148" s="16">
        <v>321</v>
      </c>
      <c r="I148" s="4" t="s">
        <v>291</v>
      </c>
      <c r="J148" s="16">
        <v>14083116.16</v>
      </c>
      <c r="K148" s="16">
        <v>18755800</v>
      </c>
    </row>
    <row r="149" spans="2:11" ht="30">
      <c r="B149" s="18" t="s">
        <v>162</v>
      </c>
      <c r="C149" s="4" t="s">
        <v>180</v>
      </c>
      <c r="D149" s="23" t="s">
        <v>181</v>
      </c>
      <c r="E149" s="11" t="s">
        <v>390</v>
      </c>
      <c r="F149" s="4">
        <v>277</v>
      </c>
      <c r="G149" s="13">
        <f t="shared" si="2"/>
        <v>0.93149947876382955</v>
      </c>
      <c r="H149" s="16">
        <v>206.59</v>
      </c>
      <c r="I149" s="4" t="s">
        <v>291</v>
      </c>
      <c r="J149" s="16">
        <v>14347000.32</v>
      </c>
      <c r="K149" s="16">
        <v>21697999.030000001</v>
      </c>
    </row>
    <row r="150" spans="2:11" ht="30">
      <c r="B150" s="18" t="s">
        <v>163</v>
      </c>
      <c r="C150" s="4" t="s">
        <v>180</v>
      </c>
      <c r="D150" s="23" t="s">
        <v>181</v>
      </c>
      <c r="E150" s="11" t="s">
        <v>390</v>
      </c>
      <c r="F150" s="4">
        <v>247</v>
      </c>
      <c r="G150" s="13">
        <f t="shared" si="2"/>
        <v>0.83061505868110441</v>
      </c>
      <c r="H150" s="16">
        <v>210.7</v>
      </c>
      <c r="I150" s="4" t="s">
        <v>291</v>
      </c>
      <c r="J150" s="16">
        <v>13007252.58</v>
      </c>
      <c r="K150" s="16">
        <v>15804700</v>
      </c>
    </row>
    <row r="151" spans="2:11" ht="30">
      <c r="B151" s="18" t="s">
        <v>164</v>
      </c>
      <c r="C151" s="4" t="s">
        <v>180</v>
      </c>
      <c r="D151" s="23" t="s">
        <v>181</v>
      </c>
      <c r="E151" s="11" t="s">
        <v>390</v>
      </c>
      <c r="F151" s="4">
        <v>266</v>
      </c>
      <c r="G151" s="13">
        <f t="shared" si="2"/>
        <v>0.89450852473349707</v>
      </c>
      <c r="H151" s="16">
        <v>682.1</v>
      </c>
      <c r="I151" s="4" t="s">
        <v>291</v>
      </c>
      <c r="J151" s="16">
        <v>14585702.85</v>
      </c>
      <c r="K151" s="16">
        <v>19722100</v>
      </c>
    </row>
    <row r="152" spans="2:11" ht="30">
      <c r="B152" s="18" t="s">
        <v>165</v>
      </c>
      <c r="C152" s="4" t="s">
        <v>180</v>
      </c>
      <c r="D152" s="23" t="s">
        <v>181</v>
      </c>
      <c r="E152" s="11" t="s">
        <v>390</v>
      </c>
      <c r="F152" s="4">
        <v>150</v>
      </c>
      <c r="G152" s="13">
        <f t="shared" si="2"/>
        <v>0.50442210041362612</v>
      </c>
      <c r="H152" s="16">
        <v>0</v>
      </c>
      <c r="I152" s="4" t="s">
        <v>291</v>
      </c>
      <c r="J152" s="16">
        <v>15557585.960000001</v>
      </c>
      <c r="K152" s="16">
        <v>19880000</v>
      </c>
    </row>
    <row r="153" spans="2:11" ht="30">
      <c r="B153" s="18" t="s">
        <v>166</v>
      </c>
      <c r="C153" s="4" t="s">
        <v>180</v>
      </c>
      <c r="D153" s="23" t="s">
        <v>181</v>
      </c>
      <c r="E153" s="11" t="s">
        <v>390</v>
      </c>
      <c r="F153" s="4">
        <v>228</v>
      </c>
      <c r="G153" s="13">
        <f t="shared" si="2"/>
        <v>0.76672159262871176</v>
      </c>
      <c r="H153" s="16">
        <v>340.5</v>
      </c>
      <c r="I153" s="4" t="s">
        <v>291</v>
      </c>
      <c r="J153" s="16">
        <v>13265018.9</v>
      </c>
      <c r="K153" s="16">
        <v>16251099.17</v>
      </c>
    </row>
    <row r="154" spans="2:11" ht="30">
      <c r="B154" s="18" t="s">
        <v>167</v>
      </c>
      <c r="C154" s="4" t="s">
        <v>180</v>
      </c>
      <c r="D154" s="23" t="s">
        <v>181</v>
      </c>
      <c r="E154" s="11" t="s">
        <v>390</v>
      </c>
      <c r="F154" s="4">
        <v>260</v>
      </c>
      <c r="G154" s="13">
        <f t="shared" si="2"/>
        <v>0.87433164071695191</v>
      </c>
      <c r="H154" s="16">
        <v>197.3</v>
      </c>
      <c r="I154" s="4" t="s">
        <v>291</v>
      </c>
      <c r="J154" s="16">
        <v>13968472.67</v>
      </c>
      <c r="K154" s="16">
        <v>17570099.68</v>
      </c>
    </row>
    <row r="155" spans="2:11" ht="30">
      <c r="B155" s="18" t="s">
        <v>168</v>
      </c>
      <c r="C155" s="4" t="s">
        <v>180</v>
      </c>
      <c r="D155" s="23" t="s">
        <v>181</v>
      </c>
      <c r="E155" s="11" t="s">
        <v>390</v>
      </c>
      <c r="F155" s="4">
        <v>271</v>
      </c>
      <c r="G155" s="13">
        <f t="shared" si="2"/>
        <v>0.91132259474728461</v>
      </c>
      <c r="H155" s="16">
        <v>101.1</v>
      </c>
      <c r="I155" s="4" t="s">
        <v>291</v>
      </c>
      <c r="J155" s="16">
        <v>15211173.380000001</v>
      </c>
      <c r="K155" s="16">
        <v>18507000</v>
      </c>
    </row>
    <row r="156" spans="2:11" ht="30">
      <c r="B156" s="18" t="s">
        <v>169</v>
      </c>
      <c r="C156" s="4" t="s">
        <v>180</v>
      </c>
      <c r="D156" s="23" t="s">
        <v>181</v>
      </c>
      <c r="E156" s="11" t="s">
        <v>390</v>
      </c>
      <c r="F156" s="4">
        <v>248</v>
      </c>
      <c r="G156" s="13">
        <f t="shared" si="2"/>
        <v>0.83397787268386181</v>
      </c>
      <c r="H156" s="16">
        <v>636.9</v>
      </c>
      <c r="I156" s="4" t="s">
        <v>291</v>
      </c>
      <c r="J156" s="16">
        <v>13748365.16</v>
      </c>
      <c r="K156" s="16">
        <v>17017999.260000002</v>
      </c>
    </row>
    <row r="157" spans="2:11" ht="30">
      <c r="B157" s="18" t="s">
        <v>170</v>
      </c>
      <c r="C157" s="4" t="s">
        <v>180</v>
      </c>
      <c r="D157" s="23" t="s">
        <v>181</v>
      </c>
      <c r="E157" s="11" t="s">
        <v>390</v>
      </c>
      <c r="F157" s="4">
        <v>287</v>
      </c>
      <c r="G157" s="13">
        <f t="shared" si="2"/>
        <v>0.96512761879140463</v>
      </c>
      <c r="H157" s="16">
        <v>124.9</v>
      </c>
      <c r="I157" s="4" t="s">
        <v>291</v>
      </c>
      <c r="J157" s="16">
        <v>12505936.800000001</v>
      </c>
      <c r="K157" s="16">
        <v>13966999.779999999</v>
      </c>
    </row>
    <row r="158" spans="2:11" ht="30">
      <c r="B158" s="18" t="s">
        <v>171</v>
      </c>
      <c r="C158" s="4" t="s">
        <v>180</v>
      </c>
      <c r="D158" s="23" t="s">
        <v>181</v>
      </c>
      <c r="E158" s="11" t="s">
        <v>390</v>
      </c>
      <c r="F158" s="4">
        <v>219</v>
      </c>
      <c r="G158" s="13">
        <f t="shared" si="2"/>
        <v>0.73645626660389418</v>
      </c>
      <c r="H158" s="16">
        <v>466.5</v>
      </c>
      <c r="I158" s="4" t="s">
        <v>291</v>
      </c>
      <c r="J158" s="16">
        <v>17430907.98</v>
      </c>
      <c r="K158" s="16">
        <v>22734000</v>
      </c>
    </row>
    <row r="159" spans="2:11" ht="30">
      <c r="B159" s="18" t="s">
        <v>172</v>
      </c>
      <c r="C159" s="4" t="s">
        <v>180</v>
      </c>
      <c r="D159" s="23" t="s">
        <v>181</v>
      </c>
      <c r="E159" s="11" t="s">
        <v>390</v>
      </c>
      <c r="F159" s="4">
        <v>265</v>
      </c>
      <c r="G159" s="13">
        <f t="shared" si="2"/>
        <v>0.89114571073073945</v>
      </c>
      <c r="H159" s="16">
        <v>70.5</v>
      </c>
      <c r="I159" s="4" t="s">
        <v>291</v>
      </c>
      <c r="J159" s="16">
        <v>11930017.75</v>
      </c>
      <c r="K159" s="16">
        <v>18174999.420000002</v>
      </c>
    </row>
    <row r="160" spans="2:11" ht="30">
      <c r="B160" s="18" t="s">
        <v>173</v>
      </c>
      <c r="C160" s="4" t="s">
        <v>180</v>
      </c>
      <c r="D160" s="23" t="s">
        <v>181</v>
      </c>
      <c r="E160" s="11" t="s">
        <v>390</v>
      </c>
      <c r="F160" s="4">
        <v>113</v>
      </c>
      <c r="G160" s="13">
        <f t="shared" si="2"/>
        <v>0.37999798231159837</v>
      </c>
      <c r="H160" s="16">
        <v>0</v>
      </c>
      <c r="I160" s="4" t="s">
        <v>291</v>
      </c>
      <c r="J160" s="16">
        <v>5012562.82</v>
      </c>
      <c r="K160" s="16">
        <v>5526000</v>
      </c>
    </row>
    <row r="161" spans="2:11" ht="30">
      <c r="B161" s="18" t="s">
        <v>174</v>
      </c>
      <c r="C161" s="4" t="s">
        <v>180</v>
      </c>
      <c r="D161" s="23" t="s">
        <v>181</v>
      </c>
      <c r="E161" s="11" t="s">
        <v>390</v>
      </c>
      <c r="F161" s="4">
        <v>228</v>
      </c>
      <c r="G161" s="13">
        <f t="shared" si="2"/>
        <v>0.76672159262871176</v>
      </c>
      <c r="H161" s="16">
        <v>63.29</v>
      </c>
      <c r="I161" s="4" t="s">
        <v>291</v>
      </c>
      <c r="J161" s="16">
        <v>10888979.939999999</v>
      </c>
      <c r="K161" s="16">
        <v>11018999.390000001</v>
      </c>
    </row>
    <row r="162" spans="2:11" ht="30">
      <c r="B162" s="18" t="s">
        <v>175</v>
      </c>
      <c r="C162" s="4" t="s">
        <v>180</v>
      </c>
      <c r="D162" s="23" t="s">
        <v>181</v>
      </c>
      <c r="E162" s="11" t="s">
        <v>390</v>
      </c>
      <c r="F162" s="4">
        <v>110</v>
      </c>
      <c r="G162" s="13">
        <f t="shared" si="2"/>
        <v>0.36990954030332579</v>
      </c>
      <c r="H162" s="16">
        <v>0</v>
      </c>
      <c r="I162" s="4" t="s">
        <v>291</v>
      </c>
      <c r="J162" s="16">
        <v>5890285.6900000004</v>
      </c>
      <c r="K162" s="16">
        <v>5314699.1100000003</v>
      </c>
    </row>
    <row r="163" spans="2:11" ht="30">
      <c r="B163" s="18" t="s">
        <v>176</v>
      </c>
      <c r="C163" s="4" t="s">
        <v>180</v>
      </c>
      <c r="D163" s="23" t="s">
        <v>181</v>
      </c>
      <c r="E163" s="11" t="s">
        <v>390</v>
      </c>
      <c r="F163" s="4">
        <v>60</v>
      </c>
      <c r="G163" s="13">
        <f t="shared" si="2"/>
        <v>0.20176884016545044</v>
      </c>
      <c r="H163" s="16">
        <v>0</v>
      </c>
      <c r="I163" s="4" t="s">
        <v>291</v>
      </c>
      <c r="J163" s="16">
        <v>4251006.1399999997</v>
      </c>
      <c r="K163" s="16">
        <v>2649000</v>
      </c>
    </row>
    <row r="164" spans="2:11" ht="30">
      <c r="B164" s="18" t="s">
        <v>177</v>
      </c>
      <c r="C164" s="4" t="s">
        <v>180</v>
      </c>
      <c r="D164" s="23" t="s">
        <v>181</v>
      </c>
      <c r="E164" s="11" t="s">
        <v>390</v>
      </c>
      <c r="F164" s="4">
        <v>111</v>
      </c>
      <c r="G164" s="13">
        <f t="shared" si="2"/>
        <v>0.3732723543060833</v>
      </c>
      <c r="H164" s="16">
        <v>0</v>
      </c>
      <c r="I164" s="4" t="s">
        <v>291</v>
      </c>
      <c r="J164" s="16">
        <v>7092835.3300000001</v>
      </c>
      <c r="K164" s="16">
        <v>8249366</v>
      </c>
    </row>
    <row r="165" spans="2:11" ht="30">
      <c r="B165" s="18" t="s">
        <v>178</v>
      </c>
      <c r="C165" s="4" t="s">
        <v>180</v>
      </c>
      <c r="D165" s="23" t="s">
        <v>181</v>
      </c>
      <c r="E165" s="11" t="s">
        <v>390</v>
      </c>
      <c r="F165" s="4">
        <v>168</v>
      </c>
      <c r="G165" s="13">
        <f t="shared" si="2"/>
        <v>0.56495275246326127</v>
      </c>
      <c r="H165" s="16">
        <v>322.55</v>
      </c>
      <c r="I165" s="4" t="s">
        <v>291</v>
      </c>
      <c r="J165" s="16">
        <v>16263910.16</v>
      </c>
      <c r="K165" s="16">
        <v>15007627.689999999</v>
      </c>
    </row>
    <row r="166" spans="2:11">
      <c r="B166" s="49" t="s">
        <v>397</v>
      </c>
      <c r="C166" s="50"/>
      <c r="D166" s="51"/>
      <c r="E166" s="43" t="s">
        <v>383</v>
      </c>
      <c r="F166" s="30">
        <f>F167+F168</f>
        <v>29737</v>
      </c>
      <c r="G166" s="31">
        <f>SUM(G167:G168)</f>
        <v>99.999999999999943</v>
      </c>
      <c r="H166" s="29" t="s">
        <v>291</v>
      </c>
      <c r="I166" s="29" t="s">
        <v>291</v>
      </c>
      <c r="J166" s="29" t="s">
        <v>291</v>
      </c>
      <c r="K166" s="29" t="s">
        <v>291</v>
      </c>
    </row>
    <row r="167" spans="2:11">
      <c r="B167" s="49" t="s">
        <v>401</v>
      </c>
      <c r="C167" s="50"/>
      <c r="D167" s="51"/>
      <c r="E167" s="44"/>
      <c r="F167" s="30">
        <f>SUM(F6:F165)</f>
        <v>29579</v>
      </c>
      <c r="G167" s="31">
        <f>SUM(G6:G165)</f>
        <v>99.468675387564261</v>
      </c>
      <c r="H167" s="29" t="s">
        <v>291</v>
      </c>
      <c r="I167" s="29" t="s">
        <v>291</v>
      </c>
      <c r="J167" s="29" t="s">
        <v>291</v>
      </c>
      <c r="K167" s="29" t="s">
        <v>291</v>
      </c>
    </row>
    <row r="168" spans="2:11">
      <c r="B168" s="52" t="s">
        <v>398</v>
      </c>
      <c r="C168" s="52"/>
      <c r="D168" s="52"/>
      <c r="E168" s="44"/>
      <c r="F168" s="30">
        <f>SUM(F169:F170)</f>
        <v>158</v>
      </c>
      <c r="G168" s="31">
        <f>(F168/F166)*100</f>
        <v>0.53132461243568618</v>
      </c>
      <c r="H168" s="29" t="s">
        <v>291</v>
      </c>
      <c r="I168" s="29" t="s">
        <v>291</v>
      </c>
      <c r="J168" s="29" t="s">
        <v>291</v>
      </c>
      <c r="K168" s="29" t="s">
        <v>291</v>
      </c>
    </row>
    <row r="169" spans="2:11">
      <c r="B169" s="53" t="s">
        <v>399</v>
      </c>
      <c r="C169" s="54"/>
      <c r="D169" s="55"/>
      <c r="E169" s="44"/>
      <c r="F169" s="29">
        <v>58</v>
      </c>
      <c r="G169" s="32">
        <f>(F169/F166)*100</f>
        <v>0.19504321215993542</v>
      </c>
      <c r="H169" s="29" t="s">
        <v>291</v>
      </c>
      <c r="I169" s="29" t="s">
        <v>291</v>
      </c>
      <c r="J169" s="29" t="s">
        <v>291</v>
      </c>
      <c r="K169" s="29" t="s">
        <v>291</v>
      </c>
    </row>
    <row r="170" spans="2:11">
      <c r="B170" s="53" t="s">
        <v>400</v>
      </c>
      <c r="C170" s="54"/>
      <c r="D170" s="55"/>
      <c r="E170" s="45"/>
      <c r="F170" s="29">
        <v>100</v>
      </c>
      <c r="G170" s="32">
        <f>(F170/F166)*100</f>
        <v>0.33628140027575071</v>
      </c>
      <c r="H170" s="29" t="s">
        <v>291</v>
      </c>
      <c r="I170" s="29" t="s">
        <v>291</v>
      </c>
      <c r="J170" s="29" t="s">
        <v>291</v>
      </c>
      <c r="K170" s="29" t="s">
        <v>291</v>
      </c>
    </row>
    <row r="171" spans="2:11">
      <c r="B171" s="68" t="s">
        <v>13</v>
      </c>
      <c r="C171" s="69"/>
      <c r="D171" s="69"/>
      <c r="E171" s="69"/>
      <c r="F171" s="69"/>
      <c r="G171" s="69"/>
      <c r="H171" s="69"/>
      <c r="I171" s="69"/>
      <c r="J171" s="69"/>
      <c r="K171" s="69"/>
    </row>
    <row r="172" spans="2:11" ht="31.5">
      <c r="B172" s="19" t="s">
        <v>197</v>
      </c>
      <c r="C172" s="4" t="s">
        <v>180</v>
      </c>
      <c r="D172" s="23" t="s">
        <v>287</v>
      </c>
      <c r="E172" s="11" t="s">
        <v>390</v>
      </c>
      <c r="F172" s="24">
        <v>74</v>
      </c>
      <c r="G172" s="13">
        <f>(F172/$F$262)*100</f>
        <v>0.12085973737505716</v>
      </c>
      <c r="H172" s="16">
        <v>0</v>
      </c>
      <c r="I172" s="4" t="s">
        <v>291</v>
      </c>
      <c r="J172" s="16">
        <v>2714468.39</v>
      </c>
      <c r="K172" s="16">
        <v>25989132.440000001</v>
      </c>
    </row>
    <row r="173" spans="2:11" ht="31.5">
      <c r="B173" s="19" t="s">
        <v>198</v>
      </c>
      <c r="C173" s="4" t="s">
        <v>180</v>
      </c>
      <c r="D173" s="23" t="s">
        <v>287</v>
      </c>
      <c r="E173" s="11" t="s">
        <v>390</v>
      </c>
      <c r="F173" s="24">
        <v>389</v>
      </c>
      <c r="G173" s="13">
        <f t="shared" ref="G173:G236" si="3">(F173/$F$262)*100</f>
        <v>0.63533024106617886</v>
      </c>
      <c r="H173" s="16">
        <v>0</v>
      </c>
      <c r="I173" s="4" t="s">
        <v>291</v>
      </c>
      <c r="J173" s="16">
        <v>9110613.3100000005</v>
      </c>
      <c r="K173" s="16">
        <v>21080117.77</v>
      </c>
    </row>
    <row r="174" spans="2:11" ht="31.5">
      <c r="B174" s="19" t="s">
        <v>199</v>
      </c>
      <c r="C174" s="4" t="s">
        <v>180</v>
      </c>
      <c r="D174" s="23" t="s">
        <v>287</v>
      </c>
      <c r="E174" s="11" t="s">
        <v>390</v>
      </c>
      <c r="F174" s="24">
        <v>975</v>
      </c>
      <c r="G174" s="13">
        <f t="shared" si="3"/>
        <v>1.5924087019010911</v>
      </c>
      <c r="H174" s="16">
        <v>234.41</v>
      </c>
      <c r="I174" s="4" t="s">
        <v>291</v>
      </c>
      <c r="J174" s="16">
        <v>7717066.4199999999</v>
      </c>
      <c r="K174" s="16">
        <v>39644991.68</v>
      </c>
    </row>
    <row r="175" spans="2:11" ht="31.5">
      <c r="B175" s="19" t="s">
        <v>200</v>
      </c>
      <c r="C175" s="4" t="s">
        <v>180</v>
      </c>
      <c r="D175" s="23" t="s">
        <v>287</v>
      </c>
      <c r="E175" s="11" t="s">
        <v>390</v>
      </c>
      <c r="F175" s="24">
        <v>1007</v>
      </c>
      <c r="G175" s="13">
        <f t="shared" si="3"/>
        <v>1.644672372117332</v>
      </c>
      <c r="H175" s="16">
        <v>2236.0700000000002</v>
      </c>
      <c r="I175" s="4" t="s">
        <v>291</v>
      </c>
      <c r="J175" s="16">
        <v>7864980.1299999999</v>
      </c>
      <c r="K175" s="16">
        <v>40650686.630000003</v>
      </c>
    </row>
    <row r="176" spans="2:11" ht="31.5">
      <c r="B176" s="19" t="s">
        <v>201</v>
      </c>
      <c r="C176" s="4" t="s">
        <v>180</v>
      </c>
      <c r="D176" s="23" t="s">
        <v>287</v>
      </c>
      <c r="E176" s="11" t="s">
        <v>390</v>
      </c>
      <c r="F176" s="24">
        <v>792</v>
      </c>
      <c r="G176" s="13">
        <f t="shared" si="3"/>
        <v>1.2935258378519632</v>
      </c>
      <c r="H176" s="16">
        <v>231.6</v>
      </c>
      <c r="I176" s="4" t="s">
        <v>291</v>
      </c>
      <c r="J176" s="16">
        <v>5474678.7199999997</v>
      </c>
      <c r="K176" s="16">
        <v>31701656.399999999</v>
      </c>
    </row>
    <row r="177" spans="2:11" ht="31.5">
      <c r="B177" s="19" t="s">
        <v>202</v>
      </c>
      <c r="C177" s="4" t="s">
        <v>180</v>
      </c>
      <c r="D177" s="23" t="s">
        <v>287</v>
      </c>
      <c r="E177" s="11" t="s">
        <v>390</v>
      </c>
      <c r="F177" s="24">
        <v>705</v>
      </c>
      <c r="G177" s="13">
        <f t="shared" si="3"/>
        <v>1.151433984451558</v>
      </c>
      <c r="H177" s="16">
        <v>237.78</v>
      </c>
      <c r="I177" s="4" t="s">
        <v>291</v>
      </c>
      <c r="J177" s="16">
        <v>6926295.8499999996</v>
      </c>
      <c r="K177" s="16">
        <v>32887293.920000002</v>
      </c>
    </row>
    <row r="178" spans="2:11" ht="31.5">
      <c r="B178" s="19" t="s">
        <v>203</v>
      </c>
      <c r="C178" s="4" t="s">
        <v>180</v>
      </c>
      <c r="D178" s="23" t="s">
        <v>287</v>
      </c>
      <c r="E178" s="11" t="s">
        <v>390</v>
      </c>
      <c r="F178" s="24">
        <v>811</v>
      </c>
      <c r="G178" s="13">
        <f t="shared" si="3"/>
        <v>1.3245573920428562</v>
      </c>
      <c r="H178" s="16">
        <v>1413.52</v>
      </c>
      <c r="I178" s="4" t="s">
        <v>291</v>
      </c>
      <c r="J178" s="16">
        <v>19114421.969999999</v>
      </c>
      <c r="K178" s="16">
        <v>54045130.5</v>
      </c>
    </row>
    <row r="179" spans="2:11" ht="31.5">
      <c r="B179" s="19" t="s">
        <v>204</v>
      </c>
      <c r="C179" s="4" t="s">
        <v>180</v>
      </c>
      <c r="D179" s="23" t="s">
        <v>287</v>
      </c>
      <c r="E179" s="11" t="s">
        <v>390</v>
      </c>
      <c r="F179" s="24">
        <v>545</v>
      </c>
      <c r="G179" s="13">
        <f t="shared" si="3"/>
        <v>0.89011563337035338</v>
      </c>
      <c r="H179" s="16">
        <v>57.16</v>
      </c>
      <c r="I179" s="4" t="s">
        <v>291</v>
      </c>
      <c r="J179" s="16">
        <v>4233696.12</v>
      </c>
      <c r="K179" s="16">
        <v>23605114.879999999</v>
      </c>
    </row>
    <row r="180" spans="2:11" ht="31.5">
      <c r="B180" s="19" t="s">
        <v>205</v>
      </c>
      <c r="C180" s="4" t="s">
        <v>180</v>
      </c>
      <c r="D180" s="23" t="s">
        <v>287</v>
      </c>
      <c r="E180" s="11" t="s">
        <v>390</v>
      </c>
      <c r="F180" s="24">
        <v>828</v>
      </c>
      <c r="G180" s="13">
        <f t="shared" si="3"/>
        <v>1.3523224668452343</v>
      </c>
      <c r="H180" s="16">
        <v>1828</v>
      </c>
      <c r="I180" s="4" t="s">
        <v>291</v>
      </c>
      <c r="J180" s="16">
        <v>9361185.4000000004</v>
      </c>
      <c r="K180" s="16">
        <v>39767944.619999997</v>
      </c>
    </row>
    <row r="181" spans="2:11" ht="30">
      <c r="B181" s="19" t="s">
        <v>206</v>
      </c>
      <c r="C181" s="4" t="s">
        <v>180</v>
      </c>
      <c r="D181" s="23" t="s">
        <v>287</v>
      </c>
      <c r="E181" s="11" t="s">
        <v>390</v>
      </c>
      <c r="F181" s="24">
        <v>905</v>
      </c>
      <c r="G181" s="13">
        <f t="shared" si="3"/>
        <v>1.478081923303064</v>
      </c>
      <c r="H181" s="16">
        <v>5735.46</v>
      </c>
      <c r="I181" s="4" t="s">
        <v>291</v>
      </c>
      <c r="J181" s="16">
        <v>10055886.119999999</v>
      </c>
      <c r="K181" s="16">
        <v>46817624.600000001</v>
      </c>
    </row>
    <row r="182" spans="2:11" ht="47.25">
      <c r="B182" s="19" t="s">
        <v>207</v>
      </c>
      <c r="C182" s="4" t="s">
        <v>180</v>
      </c>
      <c r="D182" s="23" t="s">
        <v>287</v>
      </c>
      <c r="E182" s="11" t="s">
        <v>390</v>
      </c>
      <c r="F182" s="24">
        <v>741</v>
      </c>
      <c r="G182" s="13">
        <f t="shared" si="3"/>
        <v>1.2102306134448291</v>
      </c>
      <c r="H182" s="16">
        <v>353.72</v>
      </c>
      <c r="I182" s="4" t="s">
        <v>291</v>
      </c>
      <c r="J182" s="16">
        <v>17329156.690000001</v>
      </c>
      <c r="K182" s="16">
        <v>137618564.11000001</v>
      </c>
    </row>
    <row r="183" spans="2:11" ht="31.5">
      <c r="B183" s="19" t="s">
        <v>208</v>
      </c>
      <c r="C183" s="4" t="s">
        <v>180</v>
      </c>
      <c r="D183" s="23" t="s">
        <v>287</v>
      </c>
      <c r="E183" s="11" t="s">
        <v>390</v>
      </c>
      <c r="F183" s="24">
        <v>1000</v>
      </c>
      <c r="G183" s="13">
        <f t="shared" si="3"/>
        <v>1.6332396942575291</v>
      </c>
      <c r="H183" s="16">
        <v>1927.9</v>
      </c>
      <c r="I183" s="4" t="s">
        <v>291</v>
      </c>
      <c r="J183" s="16">
        <v>8858792.6699999999</v>
      </c>
      <c r="K183" s="16">
        <v>41112221.780000001</v>
      </c>
    </row>
    <row r="184" spans="2:11" ht="31.5">
      <c r="B184" s="19" t="s">
        <v>209</v>
      </c>
      <c r="C184" s="4" t="s">
        <v>180</v>
      </c>
      <c r="D184" s="23" t="s">
        <v>287</v>
      </c>
      <c r="E184" s="11" t="s">
        <v>390</v>
      </c>
      <c r="F184" s="24">
        <v>1027</v>
      </c>
      <c r="G184" s="13">
        <f t="shared" si="3"/>
        <v>1.6773371660024825</v>
      </c>
      <c r="H184" s="16">
        <v>890.1</v>
      </c>
      <c r="I184" s="4" t="s">
        <v>291</v>
      </c>
      <c r="J184" s="16">
        <v>7132635.0700000003</v>
      </c>
      <c r="K184" s="16">
        <v>42314586.899999999</v>
      </c>
    </row>
    <row r="185" spans="2:11" ht="31.5">
      <c r="B185" s="19" t="s">
        <v>210</v>
      </c>
      <c r="C185" s="4" t="s">
        <v>180</v>
      </c>
      <c r="D185" s="23" t="s">
        <v>287</v>
      </c>
      <c r="E185" s="11" t="s">
        <v>390</v>
      </c>
      <c r="F185" s="24">
        <v>258</v>
      </c>
      <c r="G185" s="13">
        <f t="shared" si="3"/>
        <v>0.42137584111844256</v>
      </c>
      <c r="H185" s="16">
        <v>0</v>
      </c>
      <c r="I185" s="4" t="s">
        <v>291</v>
      </c>
      <c r="J185" s="16">
        <v>6285624.4000000004</v>
      </c>
      <c r="K185" s="16">
        <v>12904299.48</v>
      </c>
    </row>
    <row r="186" spans="2:11" ht="30">
      <c r="B186" s="19" t="s">
        <v>211</v>
      </c>
      <c r="C186" s="4" t="s">
        <v>180</v>
      </c>
      <c r="D186" s="23" t="s">
        <v>287</v>
      </c>
      <c r="E186" s="11" t="s">
        <v>390</v>
      </c>
      <c r="F186" s="24">
        <v>778</v>
      </c>
      <c r="G186" s="13">
        <f t="shared" si="3"/>
        <v>1.2706604821323577</v>
      </c>
      <c r="H186" s="16">
        <v>1643.44</v>
      </c>
      <c r="I186" s="4" t="s">
        <v>291</v>
      </c>
      <c r="J186" s="16">
        <v>7273954.8799999999</v>
      </c>
      <c r="K186" s="16">
        <v>37651009.170000002</v>
      </c>
    </row>
    <row r="187" spans="2:11" ht="31.5">
      <c r="B187" s="19" t="s">
        <v>212</v>
      </c>
      <c r="C187" s="4" t="s">
        <v>180</v>
      </c>
      <c r="D187" s="23" t="s">
        <v>287</v>
      </c>
      <c r="E187" s="11" t="s">
        <v>390</v>
      </c>
      <c r="F187" s="24">
        <v>870</v>
      </c>
      <c r="G187" s="13">
        <f t="shared" si="3"/>
        <v>1.4209185340040504</v>
      </c>
      <c r="H187" s="16">
        <v>376.1</v>
      </c>
      <c r="I187" s="4" t="s">
        <v>291</v>
      </c>
      <c r="J187" s="16">
        <v>7867419.6699999999</v>
      </c>
      <c r="K187" s="16">
        <v>36409633.170000002</v>
      </c>
    </row>
    <row r="188" spans="2:11" ht="31.5">
      <c r="B188" s="19" t="s">
        <v>213</v>
      </c>
      <c r="C188" s="4" t="s">
        <v>180</v>
      </c>
      <c r="D188" s="23" t="s">
        <v>287</v>
      </c>
      <c r="E188" s="11" t="s">
        <v>390</v>
      </c>
      <c r="F188" s="24">
        <v>356</v>
      </c>
      <c r="G188" s="13">
        <f t="shared" si="3"/>
        <v>0.58143333115568041</v>
      </c>
      <c r="H188" s="16">
        <v>0</v>
      </c>
      <c r="I188" s="4" t="s">
        <v>291</v>
      </c>
      <c r="J188" s="16">
        <v>4233696.12</v>
      </c>
      <c r="K188" s="16">
        <v>23605114.879999999</v>
      </c>
    </row>
    <row r="189" spans="2:11" ht="30">
      <c r="B189" s="19" t="s">
        <v>214</v>
      </c>
      <c r="C189" s="4" t="s">
        <v>180</v>
      </c>
      <c r="D189" s="23" t="s">
        <v>287</v>
      </c>
      <c r="E189" s="11" t="s">
        <v>390</v>
      </c>
      <c r="F189" s="24">
        <v>205</v>
      </c>
      <c r="G189" s="13">
        <f t="shared" si="3"/>
        <v>0.33481413732279347</v>
      </c>
      <c r="H189" s="16">
        <v>0</v>
      </c>
      <c r="I189" s="4" t="s">
        <v>291</v>
      </c>
      <c r="J189" s="16">
        <v>4505235.41</v>
      </c>
      <c r="K189" s="16">
        <v>48030972.880000003</v>
      </c>
    </row>
    <row r="190" spans="2:11" ht="31.5">
      <c r="B190" s="19" t="s">
        <v>215</v>
      </c>
      <c r="C190" s="4" t="s">
        <v>180</v>
      </c>
      <c r="D190" s="23" t="s">
        <v>287</v>
      </c>
      <c r="E190" s="11" t="s">
        <v>390</v>
      </c>
      <c r="F190" s="24">
        <v>734</v>
      </c>
      <c r="G190" s="13">
        <f t="shared" si="3"/>
        <v>1.1987979355850265</v>
      </c>
      <c r="H190" s="16">
        <v>216.5</v>
      </c>
      <c r="I190" s="4" t="s">
        <v>291</v>
      </c>
      <c r="J190" s="16">
        <v>5553097.1500000004</v>
      </c>
      <c r="K190" s="16">
        <v>29441380.66</v>
      </c>
    </row>
    <row r="191" spans="2:11" ht="31.5">
      <c r="B191" s="19" t="s">
        <v>216</v>
      </c>
      <c r="C191" s="4" t="s">
        <v>180</v>
      </c>
      <c r="D191" s="23" t="s">
        <v>287</v>
      </c>
      <c r="E191" s="11" t="s">
        <v>390</v>
      </c>
      <c r="F191" s="24">
        <v>206</v>
      </c>
      <c r="G191" s="13">
        <f t="shared" si="3"/>
        <v>0.33644737701705102</v>
      </c>
      <c r="H191" s="16">
        <v>52.09</v>
      </c>
      <c r="I191" s="4" t="s">
        <v>291</v>
      </c>
      <c r="J191" s="16">
        <v>5916507.71</v>
      </c>
      <c r="K191" s="16">
        <v>8951779.0600000005</v>
      </c>
    </row>
    <row r="192" spans="2:11" ht="31.5">
      <c r="B192" s="19" t="s">
        <v>217</v>
      </c>
      <c r="C192" s="4" t="s">
        <v>180</v>
      </c>
      <c r="D192" s="23" t="s">
        <v>287</v>
      </c>
      <c r="E192" s="11" t="s">
        <v>390</v>
      </c>
      <c r="F192" s="24">
        <v>410</v>
      </c>
      <c r="G192" s="13">
        <f t="shared" si="3"/>
        <v>0.66962827464558694</v>
      </c>
      <c r="H192" s="16">
        <v>96.8</v>
      </c>
      <c r="I192" s="4" t="s">
        <v>291</v>
      </c>
      <c r="J192" s="16">
        <v>3669275.47</v>
      </c>
      <c r="K192" s="16">
        <v>17463399.559999999</v>
      </c>
    </row>
    <row r="193" spans="2:11" ht="31.5">
      <c r="B193" s="19" t="s">
        <v>218</v>
      </c>
      <c r="C193" s="4" t="s">
        <v>180</v>
      </c>
      <c r="D193" s="23" t="s">
        <v>287</v>
      </c>
      <c r="E193" s="11" t="s">
        <v>390</v>
      </c>
      <c r="F193" s="24">
        <v>986</v>
      </c>
      <c r="G193" s="13">
        <f t="shared" si="3"/>
        <v>1.6103743385379239</v>
      </c>
      <c r="H193" s="16">
        <v>219.1</v>
      </c>
      <c r="I193" s="4" t="s">
        <v>291</v>
      </c>
      <c r="J193" s="16">
        <v>7217052.5199999996</v>
      </c>
      <c r="K193" s="16">
        <v>45873301.350000001</v>
      </c>
    </row>
    <row r="194" spans="2:11" ht="31.5">
      <c r="B194" s="19" t="s">
        <v>219</v>
      </c>
      <c r="C194" s="4" t="s">
        <v>180</v>
      </c>
      <c r="D194" s="23" t="s">
        <v>287</v>
      </c>
      <c r="E194" s="11" t="s">
        <v>390</v>
      </c>
      <c r="F194" s="24">
        <v>1012</v>
      </c>
      <c r="G194" s="13">
        <f t="shared" si="3"/>
        <v>1.6528385705886197</v>
      </c>
      <c r="H194" s="16">
        <v>333.1</v>
      </c>
      <c r="I194" s="4" t="s">
        <v>291</v>
      </c>
      <c r="J194" s="16">
        <v>6817506.1399999997</v>
      </c>
      <c r="K194" s="16">
        <v>48889523.840000004</v>
      </c>
    </row>
    <row r="195" spans="2:11" ht="31.5">
      <c r="B195" s="19" t="s">
        <v>220</v>
      </c>
      <c r="C195" s="4" t="s">
        <v>180</v>
      </c>
      <c r="D195" s="23" t="s">
        <v>287</v>
      </c>
      <c r="E195" s="11" t="s">
        <v>390</v>
      </c>
      <c r="F195" s="24">
        <v>314</v>
      </c>
      <c r="G195" s="13">
        <f t="shared" si="3"/>
        <v>0.51283726399686413</v>
      </c>
      <c r="H195" s="16">
        <v>113.2</v>
      </c>
      <c r="I195" s="4" t="s">
        <v>291</v>
      </c>
      <c r="J195" s="16">
        <v>4355313.79</v>
      </c>
      <c r="K195" s="16">
        <v>14874860.16</v>
      </c>
    </row>
    <row r="196" spans="2:11" ht="31.5">
      <c r="B196" s="19" t="s">
        <v>221</v>
      </c>
      <c r="C196" s="4" t="s">
        <v>180</v>
      </c>
      <c r="D196" s="23" t="s">
        <v>287</v>
      </c>
      <c r="E196" s="11" t="s">
        <v>390</v>
      </c>
      <c r="F196" s="24">
        <v>944</v>
      </c>
      <c r="G196" s="13">
        <f t="shared" si="3"/>
        <v>1.5417782713791077</v>
      </c>
      <c r="H196" s="16">
        <v>528.4</v>
      </c>
      <c r="I196" s="4" t="s">
        <v>291</v>
      </c>
      <c r="J196" s="16">
        <v>7929063.7999999998</v>
      </c>
      <c r="K196" s="16">
        <v>39547566.310000002</v>
      </c>
    </row>
    <row r="197" spans="2:11" ht="30">
      <c r="B197" s="19" t="s">
        <v>222</v>
      </c>
      <c r="C197" s="4" t="s">
        <v>180</v>
      </c>
      <c r="D197" s="23" t="s">
        <v>287</v>
      </c>
      <c r="E197" s="11" t="s">
        <v>390</v>
      </c>
      <c r="F197" s="24">
        <v>133</v>
      </c>
      <c r="G197" s="13">
        <f t="shared" si="3"/>
        <v>0.21722087933625139</v>
      </c>
      <c r="H197" s="16">
        <v>171.33</v>
      </c>
      <c r="I197" s="4" t="s">
        <v>291</v>
      </c>
      <c r="J197" s="16">
        <v>5416623.1600000001</v>
      </c>
      <c r="K197" s="16">
        <v>20811564.890000001</v>
      </c>
    </row>
    <row r="198" spans="2:11" ht="31.5">
      <c r="B198" s="19" t="s">
        <v>223</v>
      </c>
      <c r="C198" s="4" t="s">
        <v>180</v>
      </c>
      <c r="D198" s="23" t="s">
        <v>287</v>
      </c>
      <c r="E198" s="11" t="s">
        <v>390</v>
      </c>
      <c r="F198" s="24">
        <v>940</v>
      </c>
      <c r="G198" s="13">
        <f t="shared" si="3"/>
        <v>1.5352453126020773</v>
      </c>
      <c r="H198" s="16">
        <v>1377.23</v>
      </c>
      <c r="I198" s="4" t="s">
        <v>291</v>
      </c>
      <c r="J198" s="16">
        <v>8354198.0599999996</v>
      </c>
      <c r="K198" s="16">
        <v>38214464.920000002</v>
      </c>
    </row>
    <row r="199" spans="2:11" ht="30">
      <c r="B199" s="19" t="s">
        <v>224</v>
      </c>
      <c r="C199" s="4" t="s">
        <v>180</v>
      </c>
      <c r="D199" s="23" t="s">
        <v>287</v>
      </c>
      <c r="E199" s="11" t="s">
        <v>390</v>
      </c>
      <c r="F199" s="24">
        <v>743</v>
      </c>
      <c r="G199" s="13">
        <f t="shared" si="3"/>
        <v>1.2134970928333442</v>
      </c>
      <c r="H199" s="16">
        <v>3530.8</v>
      </c>
      <c r="I199" s="4" t="s">
        <v>291</v>
      </c>
      <c r="J199" s="16">
        <v>6202379.4299999997</v>
      </c>
      <c r="K199" s="16">
        <v>35613075.869999997</v>
      </c>
    </row>
    <row r="200" spans="2:11" ht="31.5">
      <c r="B200" s="19" t="s">
        <v>225</v>
      </c>
      <c r="C200" s="4" t="s">
        <v>180</v>
      </c>
      <c r="D200" s="23" t="s">
        <v>287</v>
      </c>
      <c r="E200" s="11" t="s">
        <v>390</v>
      </c>
      <c r="F200" s="24">
        <v>433</v>
      </c>
      <c r="G200" s="13">
        <f t="shared" si="3"/>
        <v>0.70719278761351012</v>
      </c>
      <c r="H200" s="16">
        <v>154.5</v>
      </c>
      <c r="I200" s="4" t="s">
        <v>291</v>
      </c>
      <c r="J200" s="16">
        <v>4435373.3099999996</v>
      </c>
      <c r="K200" s="16">
        <v>21924421.23</v>
      </c>
    </row>
    <row r="201" spans="2:11" ht="30">
      <c r="B201" s="19" t="s">
        <v>226</v>
      </c>
      <c r="C201" s="4" t="s">
        <v>180</v>
      </c>
      <c r="D201" s="23" t="s">
        <v>287</v>
      </c>
      <c r="E201" s="11" t="s">
        <v>390</v>
      </c>
      <c r="F201" s="24">
        <v>974</v>
      </c>
      <c r="G201" s="13">
        <f t="shared" si="3"/>
        <v>1.5907754622068333</v>
      </c>
      <c r="H201" s="16">
        <v>1330.59</v>
      </c>
      <c r="I201" s="4" t="s">
        <v>291</v>
      </c>
      <c r="J201" s="16">
        <v>7039930.04</v>
      </c>
      <c r="K201" s="16">
        <v>46617835.799999997</v>
      </c>
    </row>
    <row r="202" spans="2:11" ht="31.5">
      <c r="B202" s="19" t="s">
        <v>227</v>
      </c>
      <c r="C202" s="4" t="s">
        <v>180</v>
      </c>
      <c r="D202" s="23" t="s">
        <v>287</v>
      </c>
      <c r="E202" s="11" t="s">
        <v>390</v>
      </c>
      <c r="F202" s="24">
        <v>683</v>
      </c>
      <c r="G202" s="13">
        <f t="shared" si="3"/>
        <v>1.1155027111778923</v>
      </c>
      <c r="H202" s="16">
        <v>784.4</v>
      </c>
      <c r="I202" s="4" t="s">
        <v>291</v>
      </c>
      <c r="J202" s="16">
        <v>4904510.9000000004</v>
      </c>
      <c r="K202" s="16">
        <v>34856394</v>
      </c>
    </row>
    <row r="203" spans="2:11" ht="31.5">
      <c r="B203" s="19" t="s">
        <v>228</v>
      </c>
      <c r="C203" s="4" t="s">
        <v>180</v>
      </c>
      <c r="D203" s="23" t="s">
        <v>287</v>
      </c>
      <c r="E203" s="11" t="s">
        <v>390</v>
      </c>
      <c r="F203" s="24">
        <v>848</v>
      </c>
      <c r="G203" s="13">
        <f t="shared" si="3"/>
        <v>1.3849872607303848</v>
      </c>
      <c r="H203" s="16">
        <v>525.6</v>
      </c>
      <c r="I203" s="4" t="s">
        <v>291</v>
      </c>
      <c r="J203" s="16">
        <v>6772313.4500000002</v>
      </c>
      <c r="K203" s="16">
        <v>34468979.420000002</v>
      </c>
    </row>
    <row r="204" spans="2:11" ht="31.5">
      <c r="B204" s="19" t="s">
        <v>229</v>
      </c>
      <c r="C204" s="4" t="s">
        <v>180</v>
      </c>
      <c r="D204" s="23" t="s">
        <v>287</v>
      </c>
      <c r="E204" s="11" t="s">
        <v>390</v>
      </c>
      <c r="F204" s="24">
        <v>712</v>
      </c>
      <c r="G204" s="13">
        <f t="shared" si="3"/>
        <v>1.1628666623113608</v>
      </c>
      <c r="H204" s="16">
        <v>7.15</v>
      </c>
      <c r="I204" s="4" t="s">
        <v>291</v>
      </c>
      <c r="J204" s="16">
        <v>12845688.66</v>
      </c>
      <c r="K204" s="16">
        <v>35763504.659999996</v>
      </c>
    </row>
    <row r="205" spans="2:11" ht="31.5">
      <c r="B205" s="19" t="s">
        <v>230</v>
      </c>
      <c r="C205" s="4" t="s">
        <v>180</v>
      </c>
      <c r="D205" s="23" t="s">
        <v>287</v>
      </c>
      <c r="E205" s="11" t="s">
        <v>390</v>
      </c>
      <c r="F205" s="24">
        <v>153</v>
      </c>
      <c r="G205" s="13">
        <f t="shared" si="3"/>
        <v>0.24988567322140198</v>
      </c>
      <c r="H205" s="16">
        <v>0</v>
      </c>
      <c r="I205" s="4" t="s">
        <v>291</v>
      </c>
      <c r="J205" s="16">
        <v>4780631.42</v>
      </c>
      <c r="K205" s="16">
        <v>55294484.880000003</v>
      </c>
    </row>
    <row r="206" spans="2:11" ht="31.5">
      <c r="B206" s="19" t="s">
        <v>231</v>
      </c>
      <c r="C206" s="4" t="s">
        <v>180</v>
      </c>
      <c r="D206" s="23" t="s">
        <v>287</v>
      </c>
      <c r="E206" s="11" t="s">
        <v>390</v>
      </c>
      <c r="F206" s="24">
        <v>842</v>
      </c>
      <c r="G206" s="13">
        <f t="shared" si="3"/>
        <v>1.3751878225648395</v>
      </c>
      <c r="H206" s="16">
        <v>1146.22</v>
      </c>
      <c r="I206" s="4" t="s">
        <v>291</v>
      </c>
      <c r="J206" s="16">
        <v>11837444.51</v>
      </c>
      <c r="K206" s="16">
        <v>34252917.409999996</v>
      </c>
    </row>
    <row r="207" spans="2:11" ht="31.5">
      <c r="B207" s="19" t="s">
        <v>232</v>
      </c>
      <c r="C207" s="4" t="s">
        <v>180</v>
      </c>
      <c r="D207" s="23" t="s">
        <v>287</v>
      </c>
      <c r="E207" s="11" t="s">
        <v>390</v>
      </c>
      <c r="F207" s="24">
        <v>341</v>
      </c>
      <c r="G207" s="13">
        <f t="shared" si="3"/>
        <v>0.55693473574181751</v>
      </c>
      <c r="H207" s="16">
        <v>1.35</v>
      </c>
      <c r="I207" s="4" t="s">
        <v>291</v>
      </c>
      <c r="J207" s="16">
        <v>9495728.2100000009</v>
      </c>
      <c r="K207" s="16">
        <v>19497545.329999998</v>
      </c>
    </row>
    <row r="208" spans="2:11" ht="30">
      <c r="B208" s="19" t="s">
        <v>233</v>
      </c>
      <c r="C208" s="4" t="s">
        <v>180</v>
      </c>
      <c r="D208" s="23" t="s">
        <v>287</v>
      </c>
      <c r="E208" s="11" t="s">
        <v>390</v>
      </c>
      <c r="F208" s="24">
        <v>1156</v>
      </c>
      <c r="G208" s="13">
        <f t="shared" si="3"/>
        <v>1.8880250865617039</v>
      </c>
      <c r="H208" s="16">
        <v>2071.5</v>
      </c>
      <c r="I208" s="4" t="s">
        <v>291</v>
      </c>
      <c r="J208" s="16">
        <v>7618595.7800000003</v>
      </c>
      <c r="K208" s="16">
        <v>54947114.350000001</v>
      </c>
    </row>
    <row r="209" spans="2:11" ht="30">
      <c r="B209" s="19" t="s">
        <v>234</v>
      </c>
      <c r="C209" s="4" t="s">
        <v>180</v>
      </c>
      <c r="D209" s="23" t="s">
        <v>287</v>
      </c>
      <c r="E209" s="11" t="s">
        <v>390</v>
      </c>
      <c r="F209" s="24">
        <v>658</v>
      </c>
      <c r="G209" s="13">
        <f t="shared" si="3"/>
        <v>1.0746717188214543</v>
      </c>
      <c r="H209" s="16">
        <v>1561.2</v>
      </c>
      <c r="I209" s="4" t="s">
        <v>291</v>
      </c>
      <c r="J209" s="16">
        <v>6692555.6699999999</v>
      </c>
      <c r="K209" s="16">
        <v>32053572.149999999</v>
      </c>
    </row>
    <row r="210" spans="2:11" ht="31.5">
      <c r="B210" s="19" t="s">
        <v>235</v>
      </c>
      <c r="C210" s="4" t="s">
        <v>180</v>
      </c>
      <c r="D210" s="23" t="s">
        <v>287</v>
      </c>
      <c r="E210" s="11" t="s">
        <v>390</v>
      </c>
      <c r="F210" s="24">
        <v>820</v>
      </c>
      <c r="G210" s="13">
        <f t="shared" si="3"/>
        <v>1.3392565492911739</v>
      </c>
      <c r="H210" s="16">
        <v>438.27</v>
      </c>
      <c r="I210" s="4" t="s">
        <v>291</v>
      </c>
      <c r="J210" s="16">
        <v>8524020.3100000005</v>
      </c>
      <c r="K210" s="16">
        <v>34562577.380000003</v>
      </c>
    </row>
    <row r="211" spans="2:11" ht="30">
      <c r="B211" s="19" t="s">
        <v>236</v>
      </c>
      <c r="C211" s="4" t="s">
        <v>180</v>
      </c>
      <c r="D211" s="23" t="s">
        <v>287</v>
      </c>
      <c r="E211" s="11" t="s">
        <v>390</v>
      </c>
      <c r="F211" s="24">
        <v>858</v>
      </c>
      <c r="G211" s="13">
        <f t="shared" si="3"/>
        <v>1.4013196576729601</v>
      </c>
      <c r="H211" s="16">
        <v>1161.32</v>
      </c>
      <c r="I211" s="4" t="s">
        <v>291</v>
      </c>
      <c r="J211" s="16">
        <v>7403758.0499999998</v>
      </c>
      <c r="K211" s="16">
        <v>43656659.43</v>
      </c>
    </row>
    <row r="212" spans="2:11" ht="31.5">
      <c r="B212" s="19" t="s">
        <v>237</v>
      </c>
      <c r="C212" s="4" t="s">
        <v>180</v>
      </c>
      <c r="D212" s="23" t="s">
        <v>287</v>
      </c>
      <c r="E212" s="11" t="s">
        <v>390</v>
      </c>
      <c r="F212" s="24">
        <v>837</v>
      </c>
      <c r="G212" s="13">
        <f t="shared" si="3"/>
        <v>1.367021624093552</v>
      </c>
      <c r="H212" s="16">
        <v>53.9</v>
      </c>
      <c r="I212" s="4" t="s">
        <v>291</v>
      </c>
      <c r="J212" s="16">
        <v>5750427.3200000003</v>
      </c>
      <c r="K212" s="16">
        <v>33818305.25</v>
      </c>
    </row>
    <row r="213" spans="2:11" ht="31.5">
      <c r="B213" s="19" t="s">
        <v>238</v>
      </c>
      <c r="C213" s="4" t="s">
        <v>180</v>
      </c>
      <c r="D213" s="23" t="s">
        <v>287</v>
      </c>
      <c r="E213" s="11" t="s">
        <v>390</v>
      </c>
      <c r="F213" s="24">
        <v>874</v>
      </c>
      <c r="G213" s="13">
        <f t="shared" si="3"/>
        <v>1.4274514927810806</v>
      </c>
      <c r="H213" s="16">
        <v>534.6</v>
      </c>
      <c r="I213" s="4" t="s">
        <v>291</v>
      </c>
      <c r="J213" s="16">
        <v>7324922.54</v>
      </c>
      <c r="K213" s="16">
        <v>36493176.509999998</v>
      </c>
    </row>
    <row r="214" spans="2:11" ht="31.5">
      <c r="B214" s="19" t="s">
        <v>239</v>
      </c>
      <c r="C214" s="4" t="s">
        <v>180</v>
      </c>
      <c r="D214" s="23" t="s">
        <v>287</v>
      </c>
      <c r="E214" s="11" t="s">
        <v>390</v>
      </c>
      <c r="F214" s="24">
        <v>757</v>
      </c>
      <c r="G214" s="13">
        <f t="shared" si="3"/>
        <v>1.2363624485529496</v>
      </c>
      <c r="H214" s="16">
        <v>467.65</v>
      </c>
      <c r="I214" s="4" t="s">
        <v>291</v>
      </c>
      <c r="J214" s="16">
        <v>6059805.5199999996</v>
      </c>
      <c r="K214" s="16">
        <v>30443203.359999999</v>
      </c>
    </row>
    <row r="215" spans="2:11" ht="30">
      <c r="B215" s="19" t="s">
        <v>240</v>
      </c>
      <c r="C215" s="4" t="s">
        <v>180</v>
      </c>
      <c r="D215" s="23" t="s">
        <v>287</v>
      </c>
      <c r="E215" s="11" t="s">
        <v>390</v>
      </c>
      <c r="F215" s="24">
        <v>198</v>
      </c>
      <c r="G215" s="13">
        <f t="shared" si="3"/>
        <v>0.32338145946299079</v>
      </c>
      <c r="H215" s="16">
        <v>0</v>
      </c>
      <c r="I215" s="4" t="s">
        <v>291</v>
      </c>
      <c r="J215" s="16">
        <v>3626269.99</v>
      </c>
      <c r="K215" s="16">
        <v>37750988.240000002</v>
      </c>
    </row>
    <row r="216" spans="2:11" ht="31.5">
      <c r="B216" s="19" t="s">
        <v>241</v>
      </c>
      <c r="C216" s="4" t="s">
        <v>180</v>
      </c>
      <c r="D216" s="23" t="s">
        <v>287</v>
      </c>
      <c r="E216" s="11" t="s">
        <v>390</v>
      </c>
      <c r="F216" s="24">
        <v>786</v>
      </c>
      <c r="G216" s="13">
        <f t="shared" si="3"/>
        <v>1.2837263996864179</v>
      </c>
      <c r="H216" s="16">
        <v>167.54</v>
      </c>
      <c r="I216" s="4" t="s">
        <v>291</v>
      </c>
      <c r="J216" s="16">
        <v>7809588.6900000004</v>
      </c>
      <c r="K216" s="16">
        <v>31644484.010000002</v>
      </c>
    </row>
    <row r="217" spans="2:11" ht="31.5">
      <c r="B217" s="19" t="s">
        <v>242</v>
      </c>
      <c r="C217" s="4" t="s">
        <v>180</v>
      </c>
      <c r="D217" s="23" t="s">
        <v>287</v>
      </c>
      <c r="E217" s="11" t="s">
        <v>390</v>
      </c>
      <c r="F217" s="24">
        <v>935</v>
      </c>
      <c r="G217" s="13">
        <f t="shared" si="3"/>
        <v>1.5270791141307898</v>
      </c>
      <c r="H217" s="16">
        <v>111.2</v>
      </c>
      <c r="I217" s="4" t="s">
        <v>291</v>
      </c>
      <c r="J217" s="16">
        <v>7393655.0199999996</v>
      </c>
      <c r="K217" s="16">
        <v>37403265.82</v>
      </c>
    </row>
    <row r="218" spans="2:11" ht="30">
      <c r="B218" s="19" t="s">
        <v>243</v>
      </c>
      <c r="C218" s="4" t="s">
        <v>180</v>
      </c>
      <c r="D218" s="23" t="s">
        <v>287</v>
      </c>
      <c r="E218" s="11" t="s">
        <v>390</v>
      </c>
      <c r="F218" s="24">
        <v>154</v>
      </c>
      <c r="G218" s="13">
        <f t="shared" si="3"/>
        <v>0.25151891291565948</v>
      </c>
      <c r="H218" s="16">
        <v>0</v>
      </c>
      <c r="I218" s="4" t="s">
        <v>291</v>
      </c>
      <c r="J218" s="16">
        <v>2521486.7599999998</v>
      </c>
      <c r="K218" s="16">
        <v>29874747.260000002</v>
      </c>
    </row>
    <row r="219" spans="2:11" ht="30">
      <c r="B219" s="19" t="s">
        <v>244</v>
      </c>
      <c r="C219" s="4" t="s">
        <v>180</v>
      </c>
      <c r="D219" s="23" t="s">
        <v>287</v>
      </c>
      <c r="E219" s="11" t="s">
        <v>390</v>
      </c>
      <c r="F219" s="24">
        <v>956</v>
      </c>
      <c r="G219" s="13">
        <f t="shared" si="3"/>
        <v>1.5613771477101979</v>
      </c>
      <c r="H219" s="16">
        <v>1590.5</v>
      </c>
      <c r="I219" s="4" t="s">
        <v>291</v>
      </c>
      <c r="J219" s="16">
        <v>6385204.75</v>
      </c>
      <c r="K219" s="16">
        <v>45884535.909999996</v>
      </c>
    </row>
    <row r="220" spans="2:11" ht="31.5">
      <c r="B220" s="19" t="s">
        <v>245</v>
      </c>
      <c r="C220" s="4" t="s">
        <v>180</v>
      </c>
      <c r="D220" s="23" t="s">
        <v>287</v>
      </c>
      <c r="E220" s="11" t="s">
        <v>390</v>
      </c>
      <c r="F220" s="24">
        <v>877</v>
      </c>
      <c r="G220" s="13">
        <f t="shared" si="3"/>
        <v>1.4323512118638531</v>
      </c>
      <c r="H220" s="16">
        <v>3.6</v>
      </c>
      <c r="I220" s="4" t="s">
        <v>291</v>
      </c>
      <c r="J220" s="16">
        <v>9683003.5600000005</v>
      </c>
      <c r="K220" s="16">
        <v>35440985.719999999</v>
      </c>
    </row>
    <row r="221" spans="2:11" ht="31.5">
      <c r="B221" s="19" t="s">
        <v>246</v>
      </c>
      <c r="C221" s="4" t="s">
        <v>180</v>
      </c>
      <c r="D221" s="23" t="s">
        <v>287</v>
      </c>
      <c r="E221" s="11" t="s">
        <v>390</v>
      </c>
      <c r="F221" s="24">
        <v>809</v>
      </c>
      <c r="G221" s="13">
        <f t="shared" si="3"/>
        <v>1.3212909126543411</v>
      </c>
      <c r="H221" s="16">
        <v>264.10000000000002</v>
      </c>
      <c r="I221" s="4" t="s">
        <v>291</v>
      </c>
      <c r="J221" s="16">
        <v>9708937.9499999993</v>
      </c>
      <c r="K221" s="16">
        <v>36349950.439999998</v>
      </c>
    </row>
    <row r="222" spans="2:11" ht="30">
      <c r="B222" s="19" t="s">
        <v>247</v>
      </c>
      <c r="C222" s="4" t="s">
        <v>180</v>
      </c>
      <c r="D222" s="23" t="s">
        <v>287</v>
      </c>
      <c r="E222" s="11" t="s">
        <v>390</v>
      </c>
      <c r="F222" s="24">
        <v>1250</v>
      </c>
      <c r="G222" s="13">
        <f t="shared" si="3"/>
        <v>2.0415496178219117</v>
      </c>
      <c r="H222" s="16">
        <v>4654.66</v>
      </c>
      <c r="I222" s="4" t="s">
        <v>291</v>
      </c>
      <c r="J222" s="16">
        <v>9158321.0600000005</v>
      </c>
      <c r="K222" s="16">
        <v>59658950.719999999</v>
      </c>
    </row>
    <row r="223" spans="2:11" ht="31.5">
      <c r="B223" s="19" t="s">
        <v>248</v>
      </c>
      <c r="C223" s="4" t="s">
        <v>180</v>
      </c>
      <c r="D223" s="23" t="s">
        <v>287</v>
      </c>
      <c r="E223" s="11" t="s">
        <v>390</v>
      </c>
      <c r="F223" s="24">
        <v>1015</v>
      </c>
      <c r="G223" s="13">
        <f t="shared" si="3"/>
        <v>1.6577382896713919</v>
      </c>
      <c r="H223" s="16">
        <v>277.7</v>
      </c>
      <c r="I223" s="4" t="s">
        <v>291</v>
      </c>
      <c r="J223" s="16">
        <v>8918319.9100000001</v>
      </c>
      <c r="K223" s="16">
        <v>41516345.939999998</v>
      </c>
    </row>
    <row r="224" spans="2:11" ht="31.5">
      <c r="B224" s="19" t="s">
        <v>249</v>
      </c>
      <c r="C224" s="4" t="s">
        <v>180</v>
      </c>
      <c r="D224" s="23" t="s">
        <v>287</v>
      </c>
      <c r="E224" s="11" t="s">
        <v>390</v>
      </c>
      <c r="F224" s="24">
        <v>1018</v>
      </c>
      <c r="G224" s="13">
        <f t="shared" si="3"/>
        <v>1.6626380087541648</v>
      </c>
      <c r="H224" s="16">
        <v>1480.6</v>
      </c>
      <c r="I224" s="4" t="s">
        <v>291</v>
      </c>
      <c r="J224" s="16">
        <v>8506608.1999999993</v>
      </c>
      <c r="K224" s="16">
        <v>41844439.829999998</v>
      </c>
    </row>
    <row r="225" spans="2:11" ht="31.5">
      <c r="B225" s="19" t="s">
        <v>250</v>
      </c>
      <c r="C225" s="4" t="s">
        <v>180</v>
      </c>
      <c r="D225" s="23" t="s">
        <v>287</v>
      </c>
      <c r="E225" s="11" t="s">
        <v>390</v>
      </c>
      <c r="F225" s="24">
        <v>60</v>
      </c>
      <c r="G225" s="13">
        <f t="shared" si="3"/>
        <v>9.7994381655451768E-2</v>
      </c>
      <c r="H225" s="16">
        <v>0</v>
      </c>
      <c r="I225" s="4" t="s">
        <v>291</v>
      </c>
      <c r="J225" s="16">
        <v>488310.68</v>
      </c>
      <c r="K225" s="16">
        <v>66183783.149999999</v>
      </c>
    </row>
    <row r="226" spans="2:11" ht="31.5">
      <c r="B226" s="19" t="s">
        <v>251</v>
      </c>
      <c r="C226" s="4" t="s">
        <v>180</v>
      </c>
      <c r="D226" s="23" t="s">
        <v>287</v>
      </c>
      <c r="E226" s="11" t="s">
        <v>390</v>
      </c>
      <c r="F226" s="24">
        <v>877</v>
      </c>
      <c r="G226" s="13">
        <f t="shared" si="3"/>
        <v>1.4323512118638531</v>
      </c>
      <c r="H226" s="16">
        <v>1211.53</v>
      </c>
      <c r="I226" s="4" t="s">
        <v>291</v>
      </c>
      <c r="J226" s="16">
        <v>7877057.3899999997</v>
      </c>
      <c r="K226" s="16">
        <v>39653431.479999997</v>
      </c>
    </row>
    <row r="227" spans="2:11" ht="31.5">
      <c r="B227" s="19" t="s">
        <v>252</v>
      </c>
      <c r="C227" s="4" t="s">
        <v>180</v>
      </c>
      <c r="D227" s="23" t="s">
        <v>287</v>
      </c>
      <c r="E227" s="11" t="s">
        <v>390</v>
      </c>
      <c r="F227" s="24">
        <v>496</v>
      </c>
      <c r="G227" s="13">
        <f t="shared" si="3"/>
        <v>0.81008688835173448</v>
      </c>
      <c r="H227" s="16">
        <v>112.25</v>
      </c>
      <c r="I227" s="4" t="s">
        <v>291</v>
      </c>
      <c r="J227" s="16">
        <v>7089032.4299999997</v>
      </c>
      <c r="K227" s="16">
        <v>23290211.949999999</v>
      </c>
    </row>
    <row r="228" spans="2:11" ht="30">
      <c r="B228" s="19" t="s">
        <v>253</v>
      </c>
      <c r="C228" s="4" t="s">
        <v>180</v>
      </c>
      <c r="D228" s="23" t="s">
        <v>287</v>
      </c>
      <c r="E228" s="11" t="s">
        <v>390</v>
      </c>
      <c r="F228" s="24">
        <v>967</v>
      </c>
      <c r="G228" s="13">
        <f t="shared" si="3"/>
        <v>1.5793427843470307</v>
      </c>
      <c r="H228" s="16">
        <v>5031.6400000000003</v>
      </c>
      <c r="I228" s="4" t="s">
        <v>291</v>
      </c>
      <c r="J228" s="16">
        <v>8189382.4100000001</v>
      </c>
      <c r="K228" s="16">
        <v>46884524.549999997</v>
      </c>
    </row>
    <row r="229" spans="2:11" ht="31.5">
      <c r="B229" s="19" t="s">
        <v>254</v>
      </c>
      <c r="C229" s="4" t="s">
        <v>180</v>
      </c>
      <c r="D229" s="23" t="s">
        <v>287</v>
      </c>
      <c r="E229" s="11" t="s">
        <v>390</v>
      </c>
      <c r="F229" s="24">
        <v>777</v>
      </c>
      <c r="G229" s="13">
        <f t="shared" si="3"/>
        <v>1.2690272424381002</v>
      </c>
      <c r="H229" s="16">
        <v>302.60000000000002</v>
      </c>
      <c r="I229" s="4" t="s">
        <v>291</v>
      </c>
      <c r="J229" s="16">
        <v>7567311.54</v>
      </c>
      <c r="K229" s="16">
        <v>32110117.039999999</v>
      </c>
    </row>
    <row r="230" spans="2:11" ht="47.25">
      <c r="B230" s="19" t="s">
        <v>255</v>
      </c>
      <c r="C230" s="4" t="s">
        <v>180</v>
      </c>
      <c r="D230" s="23" t="s">
        <v>287</v>
      </c>
      <c r="E230" s="11" t="s">
        <v>390</v>
      </c>
      <c r="F230" s="24">
        <v>828</v>
      </c>
      <c r="G230" s="13">
        <f t="shared" si="3"/>
        <v>1.3523224668452343</v>
      </c>
      <c r="H230" s="16">
        <v>2478.81</v>
      </c>
      <c r="I230" s="4" t="s">
        <v>291</v>
      </c>
      <c r="J230" s="16">
        <v>5133152.6399999997</v>
      </c>
      <c r="K230" s="16">
        <v>39761803.5</v>
      </c>
    </row>
    <row r="231" spans="2:11" ht="30">
      <c r="B231" s="19" t="s">
        <v>256</v>
      </c>
      <c r="C231" s="4" t="s">
        <v>180</v>
      </c>
      <c r="D231" s="23" t="s">
        <v>287</v>
      </c>
      <c r="E231" s="11" t="s">
        <v>390</v>
      </c>
      <c r="F231" s="24">
        <v>845</v>
      </c>
      <c r="G231" s="13">
        <f t="shared" si="3"/>
        <v>1.3800875416476122</v>
      </c>
      <c r="H231" s="16">
        <v>1230.8399999999999</v>
      </c>
      <c r="I231" s="4" t="s">
        <v>291</v>
      </c>
      <c r="J231" s="16">
        <v>6822683.5199999996</v>
      </c>
      <c r="K231" s="16">
        <v>42220559.369999997</v>
      </c>
    </row>
    <row r="232" spans="2:11" ht="30">
      <c r="B232" s="19" t="s">
        <v>257</v>
      </c>
      <c r="C232" s="4" t="s">
        <v>180</v>
      </c>
      <c r="D232" s="23" t="s">
        <v>287</v>
      </c>
      <c r="E232" s="11" t="s">
        <v>390</v>
      </c>
      <c r="F232" s="24">
        <v>966</v>
      </c>
      <c r="G232" s="13">
        <f t="shared" si="3"/>
        <v>1.5777095446527734</v>
      </c>
      <c r="H232" s="16">
        <v>1568.6</v>
      </c>
      <c r="I232" s="4" t="s">
        <v>291</v>
      </c>
      <c r="J232" s="16">
        <v>7116830.0499999998</v>
      </c>
      <c r="K232" s="16">
        <v>46705270.579999998</v>
      </c>
    </row>
    <row r="233" spans="2:11" ht="31.5">
      <c r="B233" s="19" t="s">
        <v>258</v>
      </c>
      <c r="C233" s="4" t="s">
        <v>180</v>
      </c>
      <c r="D233" s="23" t="s">
        <v>287</v>
      </c>
      <c r="E233" s="11" t="s">
        <v>390</v>
      </c>
      <c r="F233" s="24">
        <v>888</v>
      </c>
      <c r="G233" s="13">
        <f t="shared" si="3"/>
        <v>1.4503168485006859</v>
      </c>
      <c r="H233" s="16">
        <v>716</v>
      </c>
      <c r="I233" s="4" t="s">
        <v>291</v>
      </c>
      <c r="J233" s="16">
        <v>6540419.9299999997</v>
      </c>
      <c r="K233" s="16">
        <v>39142884.859999999</v>
      </c>
    </row>
    <row r="234" spans="2:11" ht="30">
      <c r="B234" s="19" t="s">
        <v>259</v>
      </c>
      <c r="C234" s="4" t="s">
        <v>180</v>
      </c>
      <c r="D234" s="23" t="s">
        <v>287</v>
      </c>
      <c r="E234" s="11" t="s">
        <v>390</v>
      </c>
      <c r="F234" s="24">
        <v>176</v>
      </c>
      <c r="G234" s="13">
        <f t="shared" si="3"/>
        <v>0.28745018618932516</v>
      </c>
      <c r="H234" s="16">
        <v>0</v>
      </c>
      <c r="I234" s="4" t="s">
        <v>291</v>
      </c>
      <c r="J234" s="16">
        <v>2959691.42</v>
      </c>
      <c r="K234" s="16">
        <v>31706664.329999998</v>
      </c>
    </row>
    <row r="235" spans="2:11" ht="31.5">
      <c r="B235" s="19" t="s">
        <v>260</v>
      </c>
      <c r="C235" s="4" t="s">
        <v>180</v>
      </c>
      <c r="D235" s="23" t="s">
        <v>287</v>
      </c>
      <c r="E235" s="11" t="s">
        <v>390</v>
      </c>
      <c r="F235" s="24">
        <v>1064</v>
      </c>
      <c r="G235" s="13">
        <f t="shared" si="3"/>
        <v>1.7377670346900111</v>
      </c>
      <c r="H235" s="16">
        <v>151.1</v>
      </c>
      <c r="I235" s="4" t="s">
        <v>291</v>
      </c>
      <c r="J235" s="16">
        <v>15185889.039999999</v>
      </c>
      <c r="K235" s="16">
        <v>47011995.270000003</v>
      </c>
    </row>
    <row r="236" spans="2:11" ht="30">
      <c r="B236" s="19" t="s">
        <v>261</v>
      </c>
      <c r="C236" s="4" t="s">
        <v>180</v>
      </c>
      <c r="D236" s="23" t="s">
        <v>287</v>
      </c>
      <c r="E236" s="11" t="s">
        <v>390</v>
      </c>
      <c r="F236" s="24">
        <v>164</v>
      </c>
      <c r="G236" s="13">
        <f t="shared" si="3"/>
        <v>0.2678513098582348</v>
      </c>
      <c r="H236" s="16">
        <v>0</v>
      </c>
      <c r="I236" s="4" t="s">
        <v>291</v>
      </c>
      <c r="J236" s="16">
        <v>2837474.47</v>
      </c>
      <c r="K236" s="16">
        <v>29933127.780000001</v>
      </c>
    </row>
    <row r="237" spans="2:11" ht="31.5">
      <c r="B237" s="19" t="s">
        <v>262</v>
      </c>
      <c r="C237" s="4" t="s">
        <v>180</v>
      </c>
      <c r="D237" s="23" t="s">
        <v>287</v>
      </c>
      <c r="E237" s="11" t="s">
        <v>390</v>
      </c>
      <c r="F237" s="24">
        <v>685</v>
      </c>
      <c r="G237" s="13">
        <f t="shared" ref="G237:G261" si="4">(F237/$F$262)*100</f>
        <v>1.1187691905664074</v>
      </c>
      <c r="H237" s="16">
        <v>126.1</v>
      </c>
      <c r="I237" s="4" t="s">
        <v>291</v>
      </c>
      <c r="J237" s="16">
        <v>19915353.399999999</v>
      </c>
      <c r="K237" s="16">
        <v>30923347.329999998</v>
      </c>
    </row>
    <row r="238" spans="2:11" ht="30">
      <c r="B238" s="19" t="s">
        <v>263</v>
      </c>
      <c r="C238" s="4" t="s">
        <v>180</v>
      </c>
      <c r="D238" s="23" t="s">
        <v>287</v>
      </c>
      <c r="E238" s="11" t="s">
        <v>390</v>
      </c>
      <c r="F238" s="24">
        <v>200</v>
      </c>
      <c r="G238" s="13">
        <f t="shared" si="4"/>
        <v>0.32664793885150584</v>
      </c>
      <c r="H238" s="16">
        <v>0</v>
      </c>
      <c r="I238" s="4" t="s">
        <v>291</v>
      </c>
      <c r="J238" s="16">
        <v>5060326.88</v>
      </c>
      <c r="K238" s="16">
        <v>44160868.770000003</v>
      </c>
    </row>
    <row r="239" spans="2:11" ht="30">
      <c r="B239" s="19" t="s">
        <v>264</v>
      </c>
      <c r="C239" s="4" t="s">
        <v>180</v>
      </c>
      <c r="D239" s="23" t="s">
        <v>287</v>
      </c>
      <c r="E239" s="11" t="s">
        <v>390</v>
      </c>
      <c r="F239" s="24">
        <v>373</v>
      </c>
      <c r="G239" s="13">
        <f t="shared" si="4"/>
        <v>0.60919840595805841</v>
      </c>
      <c r="H239" s="16">
        <v>4064.32</v>
      </c>
      <c r="I239" s="4" t="s">
        <v>291</v>
      </c>
      <c r="J239" s="16">
        <v>7502913.3899999997</v>
      </c>
      <c r="K239" s="16">
        <v>23446412.850000001</v>
      </c>
    </row>
    <row r="240" spans="2:11" ht="31.5">
      <c r="B240" s="19" t="s">
        <v>265</v>
      </c>
      <c r="C240" s="4" t="s">
        <v>180</v>
      </c>
      <c r="D240" s="23" t="s">
        <v>287</v>
      </c>
      <c r="E240" s="11" t="s">
        <v>390</v>
      </c>
      <c r="F240" s="24">
        <v>480</v>
      </c>
      <c r="G240" s="13">
        <f t="shared" si="4"/>
        <v>0.78395505324361414</v>
      </c>
      <c r="H240" s="16">
        <v>229.5</v>
      </c>
      <c r="I240" s="4" t="s">
        <v>291</v>
      </c>
      <c r="J240" s="16">
        <v>4089872.44</v>
      </c>
      <c r="K240" s="16">
        <v>19390547.5</v>
      </c>
    </row>
    <row r="241" spans="2:11" ht="31.5">
      <c r="B241" s="19" t="s">
        <v>266</v>
      </c>
      <c r="C241" s="4" t="s">
        <v>180</v>
      </c>
      <c r="D241" s="23" t="s">
        <v>287</v>
      </c>
      <c r="E241" s="11" t="s">
        <v>390</v>
      </c>
      <c r="F241" s="24">
        <v>140</v>
      </c>
      <c r="G241" s="13">
        <f t="shared" si="4"/>
        <v>0.22865355719605412</v>
      </c>
      <c r="H241" s="16">
        <v>0</v>
      </c>
      <c r="I241" s="4" t="s">
        <v>291</v>
      </c>
      <c r="J241" s="16">
        <v>4169636.46</v>
      </c>
      <c r="K241" s="16">
        <v>33894846.060000002</v>
      </c>
    </row>
    <row r="242" spans="2:11" ht="31.5">
      <c r="B242" s="19" t="s">
        <v>267</v>
      </c>
      <c r="C242" s="4" t="s">
        <v>180</v>
      </c>
      <c r="D242" s="23" t="s">
        <v>287</v>
      </c>
      <c r="E242" s="11" t="s">
        <v>390</v>
      </c>
      <c r="F242" s="24">
        <v>360</v>
      </c>
      <c r="G242" s="13">
        <f t="shared" si="4"/>
        <v>0.5879662899327105</v>
      </c>
      <c r="H242" s="16">
        <v>49</v>
      </c>
      <c r="I242" s="4" t="s">
        <v>291</v>
      </c>
      <c r="J242" s="16">
        <v>3612316.15</v>
      </c>
      <c r="K242" s="16">
        <v>14764724.6</v>
      </c>
    </row>
    <row r="243" spans="2:11" ht="31.5">
      <c r="B243" s="19" t="s">
        <v>268</v>
      </c>
      <c r="C243" s="4" t="s">
        <v>180</v>
      </c>
      <c r="D243" s="23" t="s">
        <v>287</v>
      </c>
      <c r="E243" s="11" t="s">
        <v>390</v>
      </c>
      <c r="F243" s="24">
        <v>724</v>
      </c>
      <c r="G243" s="13">
        <f t="shared" si="4"/>
        <v>1.1824655386424512</v>
      </c>
      <c r="H243" s="16">
        <v>826.75</v>
      </c>
      <c r="I243" s="4" t="s">
        <v>291</v>
      </c>
      <c r="J243" s="16">
        <v>5078786.16</v>
      </c>
      <c r="K243" s="16">
        <v>29413558.190000001</v>
      </c>
    </row>
    <row r="244" spans="2:11" ht="31.5">
      <c r="B244" s="19" t="s">
        <v>269</v>
      </c>
      <c r="C244" s="4" t="s">
        <v>180</v>
      </c>
      <c r="D244" s="23" t="s">
        <v>287</v>
      </c>
      <c r="E244" s="11" t="s">
        <v>390</v>
      </c>
      <c r="F244" s="24">
        <v>536</v>
      </c>
      <c r="G244" s="13">
        <f t="shared" si="4"/>
        <v>0.87541647612203555</v>
      </c>
      <c r="H244" s="16">
        <v>624.4</v>
      </c>
      <c r="I244" s="4" t="s">
        <v>291</v>
      </c>
      <c r="J244" s="16">
        <v>3829880.82</v>
      </c>
      <c r="K244" s="16">
        <v>23883454.52</v>
      </c>
    </row>
    <row r="245" spans="2:11" ht="31.5">
      <c r="B245" s="19" t="s">
        <v>270</v>
      </c>
      <c r="C245" s="4" t="s">
        <v>180</v>
      </c>
      <c r="D245" s="23" t="s">
        <v>287</v>
      </c>
      <c r="E245" s="11" t="s">
        <v>390</v>
      </c>
      <c r="F245" s="24">
        <v>849</v>
      </c>
      <c r="G245" s="13">
        <f t="shared" si="4"/>
        <v>1.3866205004246424</v>
      </c>
      <c r="H245" s="16">
        <v>0</v>
      </c>
      <c r="I245" s="4" t="s">
        <v>291</v>
      </c>
      <c r="J245" s="16">
        <v>6090386.04</v>
      </c>
      <c r="K245" s="16">
        <v>35636080.119999997</v>
      </c>
    </row>
    <row r="246" spans="2:11" ht="31.5">
      <c r="B246" s="19" t="s">
        <v>271</v>
      </c>
      <c r="C246" s="4" t="s">
        <v>180</v>
      </c>
      <c r="D246" s="23" t="s">
        <v>287</v>
      </c>
      <c r="E246" s="11" t="s">
        <v>390</v>
      </c>
      <c r="F246" s="24">
        <v>949</v>
      </c>
      <c r="G246" s="13">
        <f t="shared" si="4"/>
        <v>1.5499444698503952</v>
      </c>
      <c r="H246" s="16">
        <v>739.8</v>
      </c>
      <c r="I246" s="4" t="s">
        <v>291</v>
      </c>
      <c r="J246" s="16">
        <v>10729814.539999999</v>
      </c>
      <c r="K246" s="16">
        <v>41083838.219999999</v>
      </c>
    </row>
    <row r="247" spans="2:11" ht="31.5">
      <c r="B247" s="19" t="s">
        <v>272</v>
      </c>
      <c r="C247" s="4" t="s">
        <v>180</v>
      </c>
      <c r="D247" s="23" t="s">
        <v>287</v>
      </c>
      <c r="E247" s="11" t="s">
        <v>390</v>
      </c>
      <c r="F247" s="24">
        <v>1235</v>
      </c>
      <c r="G247" s="13">
        <f t="shared" si="4"/>
        <v>2.0170510224080487</v>
      </c>
      <c r="H247" s="16">
        <v>1142.5899999999999</v>
      </c>
      <c r="I247" s="4" t="s">
        <v>291</v>
      </c>
      <c r="J247" s="16">
        <v>9357863.9399999995</v>
      </c>
      <c r="K247" s="16">
        <v>51067995.530000001</v>
      </c>
    </row>
    <row r="248" spans="2:11" ht="31.5">
      <c r="B248" s="19" t="s">
        <v>273</v>
      </c>
      <c r="C248" s="4" t="s">
        <v>180</v>
      </c>
      <c r="D248" s="23" t="s">
        <v>287</v>
      </c>
      <c r="E248" s="11" t="s">
        <v>390</v>
      </c>
      <c r="F248" s="24">
        <v>877</v>
      </c>
      <c r="G248" s="13">
        <f t="shared" si="4"/>
        <v>1.4323512118638531</v>
      </c>
      <c r="H248" s="16">
        <v>1589.2</v>
      </c>
      <c r="I248" s="4" t="s">
        <v>291</v>
      </c>
      <c r="J248" s="16">
        <v>16380931.83</v>
      </c>
      <c r="K248" s="16">
        <v>36086589.380000003</v>
      </c>
    </row>
    <row r="249" spans="2:11" ht="31.5">
      <c r="B249" s="19" t="s">
        <v>274</v>
      </c>
      <c r="C249" s="4" t="s">
        <v>180</v>
      </c>
      <c r="D249" s="23" t="s">
        <v>287</v>
      </c>
      <c r="E249" s="11" t="s">
        <v>390</v>
      </c>
      <c r="F249" s="24">
        <v>612</v>
      </c>
      <c r="G249" s="13">
        <f t="shared" si="4"/>
        <v>0.99954269288560793</v>
      </c>
      <c r="H249" s="16">
        <v>187.2</v>
      </c>
      <c r="I249" s="4" t="s">
        <v>291</v>
      </c>
      <c r="J249" s="16">
        <v>5691476.6699999999</v>
      </c>
      <c r="K249" s="16">
        <v>26162456.73</v>
      </c>
    </row>
    <row r="250" spans="2:11" ht="31.5">
      <c r="B250" s="19" t="s">
        <v>275</v>
      </c>
      <c r="C250" s="4" t="s">
        <v>180</v>
      </c>
      <c r="D250" s="23" t="s">
        <v>287</v>
      </c>
      <c r="E250" s="11" t="s">
        <v>390</v>
      </c>
      <c r="F250" s="24">
        <v>521</v>
      </c>
      <c r="G250" s="13">
        <f t="shared" si="4"/>
        <v>0.85091788070817276</v>
      </c>
      <c r="H250" s="16">
        <v>726.01</v>
      </c>
      <c r="I250" s="4" t="s">
        <v>291</v>
      </c>
      <c r="J250" s="16">
        <v>5892308.7300000004</v>
      </c>
      <c r="K250" s="16">
        <v>32728559.030000001</v>
      </c>
    </row>
    <row r="251" spans="2:11" ht="31.5">
      <c r="B251" s="19" t="s">
        <v>276</v>
      </c>
      <c r="C251" s="4" t="s">
        <v>180</v>
      </c>
      <c r="D251" s="23" t="s">
        <v>287</v>
      </c>
      <c r="E251" s="11" t="s">
        <v>390</v>
      </c>
      <c r="F251" s="24">
        <v>698</v>
      </c>
      <c r="G251" s="13">
        <f t="shared" si="4"/>
        <v>1.1400013065917556</v>
      </c>
      <c r="H251" s="16">
        <v>0</v>
      </c>
      <c r="I251" s="4" t="s">
        <v>291</v>
      </c>
      <c r="J251" s="16">
        <v>5808573.3300000001</v>
      </c>
      <c r="K251" s="16">
        <v>33232419.84</v>
      </c>
    </row>
    <row r="252" spans="2:11" ht="31.5">
      <c r="B252" s="19" t="s">
        <v>277</v>
      </c>
      <c r="C252" s="4" t="s">
        <v>180</v>
      </c>
      <c r="D252" s="23" t="s">
        <v>287</v>
      </c>
      <c r="E252" s="11" t="s">
        <v>390</v>
      </c>
      <c r="F252" s="24">
        <v>453</v>
      </c>
      <c r="G252" s="13">
        <f t="shared" si="4"/>
        <v>0.73985758149866077</v>
      </c>
      <c r="H252" s="16">
        <v>159.04</v>
      </c>
      <c r="I252" s="4" t="s">
        <v>291</v>
      </c>
      <c r="J252" s="16">
        <v>7171771.0999999996</v>
      </c>
      <c r="K252" s="16">
        <v>26392028.539999999</v>
      </c>
    </row>
    <row r="253" spans="2:11" ht="30">
      <c r="B253" s="19" t="s">
        <v>278</v>
      </c>
      <c r="C253" s="4" t="s">
        <v>180</v>
      </c>
      <c r="D253" s="23" t="s">
        <v>287</v>
      </c>
      <c r="E253" s="11" t="s">
        <v>390</v>
      </c>
      <c r="F253" s="24">
        <v>838</v>
      </c>
      <c r="G253" s="13">
        <f t="shared" si="4"/>
        <v>1.3686548637878095</v>
      </c>
      <c r="H253" s="16">
        <v>2607.1999999999998</v>
      </c>
      <c r="I253" s="4" t="s">
        <v>291</v>
      </c>
      <c r="J253" s="16">
        <v>4658271.2300000004</v>
      </c>
      <c r="K253" s="16">
        <v>41424026.409999996</v>
      </c>
    </row>
    <row r="254" spans="2:11" ht="30">
      <c r="B254" s="19" t="s">
        <v>279</v>
      </c>
      <c r="C254" s="4" t="s">
        <v>180</v>
      </c>
      <c r="D254" s="23" t="s">
        <v>287</v>
      </c>
      <c r="E254" s="11" t="s">
        <v>390</v>
      </c>
      <c r="F254" s="24">
        <v>74</v>
      </c>
      <c r="G254" s="13">
        <f t="shared" si="4"/>
        <v>0.12085973737505716</v>
      </c>
      <c r="H254" s="16">
        <v>0</v>
      </c>
      <c r="I254" s="4" t="s">
        <v>291</v>
      </c>
      <c r="J254" s="16">
        <v>1207606.3</v>
      </c>
      <c r="K254" s="16">
        <v>18353437.43</v>
      </c>
    </row>
    <row r="255" spans="2:11" ht="31.5">
      <c r="B255" s="19" t="s">
        <v>280</v>
      </c>
      <c r="C255" s="4" t="s">
        <v>180</v>
      </c>
      <c r="D255" s="23" t="s">
        <v>287</v>
      </c>
      <c r="E255" s="11" t="s">
        <v>390</v>
      </c>
      <c r="F255" s="24">
        <v>1182</v>
      </c>
      <c r="G255" s="13">
        <f t="shared" si="4"/>
        <v>1.9304893186123995</v>
      </c>
      <c r="H255" s="16">
        <v>2018.6</v>
      </c>
      <c r="I255" s="4" t="s">
        <v>291</v>
      </c>
      <c r="J255" s="16">
        <v>10924117.26</v>
      </c>
      <c r="K255" s="16">
        <v>48770222.810000002</v>
      </c>
    </row>
    <row r="256" spans="2:11" ht="31.5">
      <c r="B256" s="19" t="s">
        <v>281</v>
      </c>
      <c r="C256" s="4" t="s">
        <v>180</v>
      </c>
      <c r="D256" s="23" t="s">
        <v>287</v>
      </c>
      <c r="E256" s="11" t="s">
        <v>390</v>
      </c>
      <c r="F256" s="24">
        <v>926</v>
      </c>
      <c r="G256" s="13">
        <f t="shared" si="4"/>
        <v>1.5123799568824721</v>
      </c>
      <c r="H256" s="16">
        <v>1185.4000000000001</v>
      </c>
      <c r="I256" s="4" t="s">
        <v>291</v>
      </c>
      <c r="J256" s="16">
        <v>12271010.470000001</v>
      </c>
      <c r="K256" s="16">
        <v>47712784.109999999</v>
      </c>
    </row>
    <row r="257" spans="2:11" ht="30">
      <c r="B257" s="19" t="s">
        <v>282</v>
      </c>
      <c r="C257" s="4" t="s">
        <v>180</v>
      </c>
      <c r="D257" s="23" t="s">
        <v>287</v>
      </c>
      <c r="E257" s="11" t="s">
        <v>390</v>
      </c>
      <c r="F257" s="24">
        <v>826</v>
      </c>
      <c r="G257" s="13">
        <f t="shared" si="4"/>
        <v>1.3490559874567192</v>
      </c>
      <c r="H257" s="16">
        <v>1260.04</v>
      </c>
      <c r="I257" s="4" t="s">
        <v>291</v>
      </c>
      <c r="J257" s="16">
        <v>18235654.059999999</v>
      </c>
      <c r="K257" s="16">
        <v>40456934.340000004</v>
      </c>
    </row>
    <row r="258" spans="2:11" ht="47.25">
      <c r="B258" s="19" t="s">
        <v>283</v>
      </c>
      <c r="C258" s="4" t="s">
        <v>180</v>
      </c>
      <c r="D258" s="23" t="s">
        <v>287</v>
      </c>
      <c r="E258" s="11" t="s">
        <v>390</v>
      </c>
      <c r="F258" s="24">
        <v>1086</v>
      </c>
      <c r="G258" s="13">
        <f t="shared" si="4"/>
        <v>1.7736983079636768</v>
      </c>
      <c r="H258" s="16">
        <v>1105.5</v>
      </c>
      <c r="I258" s="4" t="s">
        <v>291</v>
      </c>
      <c r="J258" s="16">
        <v>24340657.640000001</v>
      </c>
      <c r="K258" s="16">
        <v>52100744.240000002</v>
      </c>
    </row>
    <row r="259" spans="2:11" ht="30">
      <c r="B259" s="19" t="s">
        <v>284</v>
      </c>
      <c r="C259" s="4" t="s">
        <v>180</v>
      </c>
      <c r="D259" s="23" t="s">
        <v>287</v>
      </c>
      <c r="E259" s="11" t="s">
        <v>390</v>
      </c>
      <c r="F259" s="24">
        <v>231</v>
      </c>
      <c r="G259" s="13">
        <f t="shared" si="4"/>
        <v>0.37727836937348924</v>
      </c>
      <c r="H259" s="16">
        <v>0</v>
      </c>
      <c r="I259" s="4" t="s">
        <v>291</v>
      </c>
      <c r="J259" s="16">
        <v>848221.97</v>
      </c>
      <c r="K259" s="16">
        <v>246347118.28999999</v>
      </c>
    </row>
    <row r="260" spans="2:11" ht="30">
      <c r="B260" s="19" t="s">
        <v>285</v>
      </c>
      <c r="C260" s="4" t="s">
        <v>180</v>
      </c>
      <c r="D260" s="23" t="s">
        <v>287</v>
      </c>
      <c r="E260" s="11" t="s">
        <v>390</v>
      </c>
      <c r="F260" s="24">
        <v>54</v>
      </c>
      <c r="G260" s="13">
        <f t="shared" si="4"/>
        <v>8.8194943489906585E-2</v>
      </c>
      <c r="H260" s="16">
        <v>0</v>
      </c>
      <c r="I260" s="4" t="s">
        <v>291</v>
      </c>
      <c r="J260" s="16">
        <v>83557.600000000006</v>
      </c>
      <c r="K260" s="16">
        <v>63475638.549999997</v>
      </c>
    </row>
    <row r="261" spans="2:11" ht="30">
      <c r="B261" s="19" t="s">
        <v>286</v>
      </c>
      <c r="C261" s="4" t="s">
        <v>180</v>
      </c>
      <c r="D261" s="23" t="s">
        <v>287</v>
      </c>
      <c r="E261" s="11" t="s">
        <v>390</v>
      </c>
      <c r="F261" s="24">
        <v>57</v>
      </c>
      <c r="G261" s="13">
        <f t="shared" si="4"/>
        <v>9.3094662572679163E-2</v>
      </c>
      <c r="H261" s="16">
        <v>0</v>
      </c>
      <c r="I261" s="4" t="s">
        <v>291</v>
      </c>
      <c r="J261" s="16">
        <v>172595.11</v>
      </c>
      <c r="K261" s="16">
        <v>72045979.829999998</v>
      </c>
    </row>
    <row r="262" spans="2:11">
      <c r="B262" s="49" t="s">
        <v>387</v>
      </c>
      <c r="C262" s="50"/>
      <c r="D262" s="51"/>
      <c r="E262" s="43" t="s">
        <v>390</v>
      </c>
      <c r="F262" s="34">
        <f>F263+F264</f>
        <v>61228</v>
      </c>
      <c r="G262" s="31">
        <f>SUM(G263:G264)</f>
        <v>100</v>
      </c>
      <c r="H262" s="35" t="s">
        <v>291</v>
      </c>
      <c r="I262" s="29" t="s">
        <v>291</v>
      </c>
      <c r="J262" s="36" t="s">
        <v>291</v>
      </c>
      <c r="K262" s="36" t="s">
        <v>291</v>
      </c>
    </row>
    <row r="263" spans="2:11">
      <c r="B263" s="49" t="s">
        <v>388</v>
      </c>
      <c r="C263" s="50"/>
      <c r="D263" s="51"/>
      <c r="E263" s="44"/>
      <c r="F263" s="34">
        <f>SUM(F172:F261)</f>
        <v>60706</v>
      </c>
      <c r="G263" s="31">
        <f>SUM(G172:G261)</f>
        <v>99.147448879597576</v>
      </c>
      <c r="H263" s="35" t="s">
        <v>291</v>
      </c>
      <c r="I263" s="29" t="s">
        <v>291</v>
      </c>
      <c r="J263" s="36" t="s">
        <v>291</v>
      </c>
      <c r="K263" s="36" t="s">
        <v>291</v>
      </c>
    </row>
    <row r="264" spans="2:11">
      <c r="B264" s="52" t="s">
        <v>389</v>
      </c>
      <c r="C264" s="52"/>
      <c r="D264" s="52"/>
      <c r="E264" s="44"/>
      <c r="F264" s="34">
        <f>F265+F266+F267</f>
        <v>522</v>
      </c>
      <c r="G264" s="31">
        <f>(F264/F262)*100</f>
        <v>0.8525511204024302</v>
      </c>
      <c r="H264" s="35" t="s">
        <v>291</v>
      </c>
      <c r="I264" s="29" t="s">
        <v>291</v>
      </c>
      <c r="J264" s="36" t="s">
        <v>291</v>
      </c>
      <c r="K264" s="36" t="s">
        <v>291</v>
      </c>
    </row>
    <row r="265" spans="2:11">
      <c r="B265" s="53" t="s">
        <v>391</v>
      </c>
      <c r="C265" s="54"/>
      <c r="D265" s="55"/>
      <c r="E265" s="44"/>
      <c r="F265" s="37">
        <v>207</v>
      </c>
      <c r="G265" s="32">
        <f>(F265/F262)*100</f>
        <v>0.33808061671130857</v>
      </c>
      <c r="H265" s="35" t="s">
        <v>291</v>
      </c>
      <c r="I265" s="29" t="s">
        <v>291</v>
      </c>
      <c r="J265" s="36" t="s">
        <v>291</v>
      </c>
      <c r="K265" s="36" t="s">
        <v>291</v>
      </c>
    </row>
    <row r="266" spans="2:11">
      <c r="B266" s="53" t="s">
        <v>392</v>
      </c>
      <c r="C266" s="54"/>
      <c r="D266" s="55"/>
      <c r="E266" s="44"/>
      <c r="F266" s="37">
        <v>43</v>
      </c>
      <c r="G266" s="32">
        <f>(F266/F262)*100</f>
        <v>7.0229306853073756E-2</v>
      </c>
      <c r="H266" s="35" t="s">
        <v>291</v>
      </c>
      <c r="I266" s="29" t="s">
        <v>291</v>
      </c>
      <c r="J266" s="36" t="s">
        <v>291</v>
      </c>
      <c r="K266" s="36" t="s">
        <v>291</v>
      </c>
    </row>
    <row r="267" spans="2:11">
      <c r="B267" s="53" t="s">
        <v>393</v>
      </c>
      <c r="C267" s="54"/>
      <c r="D267" s="55"/>
      <c r="E267" s="45"/>
      <c r="F267" s="37">
        <v>272</v>
      </c>
      <c r="G267" s="32">
        <f>(F267/F262)*100</f>
        <v>0.44424119683804791</v>
      </c>
      <c r="H267" s="35" t="s">
        <v>291</v>
      </c>
      <c r="I267" s="29" t="s">
        <v>291</v>
      </c>
      <c r="J267" s="36" t="s">
        <v>291</v>
      </c>
      <c r="K267" s="36" t="s">
        <v>291</v>
      </c>
    </row>
    <row r="268" spans="2:11">
      <c r="B268" s="68" t="s">
        <v>14</v>
      </c>
      <c r="C268" s="69"/>
      <c r="D268" s="69"/>
      <c r="E268" s="69"/>
      <c r="F268" s="69"/>
      <c r="G268" s="69"/>
      <c r="H268" s="69"/>
      <c r="I268" s="69"/>
      <c r="J268" s="69"/>
      <c r="K268" s="69"/>
    </row>
    <row r="269" spans="2:11">
      <c r="B269" s="70" t="s">
        <v>182</v>
      </c>
      <c r="C269" s="71" t="s">
        <v>180</v>
      </c>
      <c r="D269" s="71" t="s">
        <v>288</v>
      </c>
      <c r="E269" s="27" t="s">
        <v>381</v>
      </c>
      <c r="F269" s="28">
        <v>636</v>
      </c>
      <c r="G269" s="13">
        <f>(F269/F299)*100</f>
        <v>0.82436811406351262</v>
      </c>
      <c r="H269" s="63">
        <v>0</v>
      </c>
      <c r="I269" s="71" t="s">
        <v>291</v>
      </c>
      <c r="J269" s="58">
        <v>16916964.550000001</v>
      </c>
      <c r="K269" s="58">
        <v>19200</v>
      </c>
    </row>
    <row r="270" spans="2:11" s="10" customFormat="1">
      <c r="B270" s="70"/>
      <c r="C270" s="71"/>
      <c r="D270" s="71"/>
      <c r="E270" s="4" t="s">
        <v>380</v>
      </c>
      <c r="F270" s="24">
        <v>122112</v>
      </c>
      <c r="G270" s="13" t="s">
        <v>291</v>
      </c>
      <c r="H270" s="64"/>
      <c r="I270" s="71"/>
      <c r="J270" s="58"/>
      <c r="K270" s="58"/>
    </row>
    <row r="271" spans="2:11" s="10" customFormat="1">
      <c r="B271" s="61" t="s">
        <v>183</v>
      </c>
      <c r="C271" s="56" t="s">
        <v>180</v>
      </c>
      <c r="D271" s="56" t="s">
        <v>288</v>
      </c>
      <c r="E271" s="27" t="s">
        <v>381</v>
      </c>
      <c r="F271" s="24">
        <v>9897</v>
      </c>
      <c r="G271" s="13">
        <f>(F271/F299)*100</f>
        <v>12.828256642903435</v>
      </c>
      <c r="H271" s="63">
        <v>1026.8800000000001</v>
      </c>
      <c r="I271" s="56" t="s">
        <v>291</v>
      </c>
      <c r="J271" s="58">
        <v>134615883.72999999</v>
      </c>
      <c r="K271" s="58">
        <v>0</v>
      </c>
    </row>
    <row r="272" spans="2:11" s="10" customFormat="1">
      <c r="B272" s="62"/>
      <c r="C272" s="57"/>
      <c r="D272" s="57"/>
      <c r="E272" s="4" t="s">
        <v>380</v>
      </c>
      <c r="F272" s="24">
        <v>1029289</v>
      </c>
      <c r="G272" s="13" t="s">
        <v>291</v>
      </c>
      <c r="H272" s="64"/>
      <c r="I272" s="57"/>
      <c r="J272" s="58"/>
      <c r="K272" s="58"/>
    </row>
    <row r="273" spans="2:11" s="10" customFormat="1">
      <c r="B273" s="61" t="s">
        <v>184</v>
      </c>
      <c r="C273" s="56" t="s">
        <v>180</v>
      </c>
      <c r="D273" s="56" t="s">
        <v>288</v>
      </c>
      <c r="E273" s="27" t="s">
        <v>381</v>
      </c>
      <c r="F273" s="24">
        <v>5882</v>
      </c>
      <c r="G273" s="13">
        <f>(F273/F299)*100</f>
        <v>7.6241088788075171</v>
      </c>
      <c r="H273" s="56">
        <v>452.54</v>
      </c>
      <c r="I273" s="56" t="s">
        <v>291</v>
      </c>
      <c r="J273" s="58">
        <v>72037130.120000005</v>
      </c>
      <c r="K273" s="58">
        <v>13225</v>
      </c>
    </row>
    <row r="274" spans="2:11" s="10" customFormat="1">
      <c r="B274" s="62"/>
      <c r="C274" s="57"/>
      <c r="D274" s="57"/>
      <c r="E274" s="4" t="s">
        <v>380</v>
      </c>
      <c r="F274" s="24">
        <v>727583</v>
      </c>
      <c r="G274" s="13" t="s">
        <v>291</v>
      </c>
      <c r="H274" s="57"/>
      <c r="I274" s="57"/>
      <c r="J274" s="58"/>
      <c r="K274" s="58"/>
    </row>
    <row r="275" spans="2:11" s="10" customFormat="1">
      <c r="B275" s="61" t="s">
        <v>185</v>
      </c>
      <c r="C275" s="56" t="s">
        <v>180</v>
      </c>
      <c r="D275" s="56" t="s">
        <v>288</v>
      </c>
      <c r="E275" s="27" t="s">
        <v>381</v>
      </c>
      <c r="F275" s="24">
        <v>2758</v>
      </c>
      <c r="G275" s="13">
        <f>(F275/F299)*100</f>
        <v>3.5748541801685034</v>
      </c>
      <c r="H275" s="56">
        <v>0</v>
      </c>
      <c r="I275" s="56" t="s">
        <v>291</v>
      </c>
      <c r="J275" s="58">
        <v>50201601.369999997</v>
      </c>
      <c r="K275" s="58">
        <v>13291792.380000001</v>
      </c>
    </row>
    <row r="276" spans="2:11" s="10" customFormat="1">
      <c r="B276" s="62"/>
      <c r="C276" s="57"/>
      <c r="D276" s="57"/>
      <c r="E276" s="4" t="s">
        <v>380</v>
      </c>
      <c r="F276" s="24">
        <v>308862</v>
      </c>
      <c r="G276" s="13" t="s">
        <v>291</v>
      </c>
      <c r="H276" s="57"/>
      <c r="I276" s="57"/>
      <c r="J276" s="58"/>
      <c r="K276" s="58"/>
    </row>
    <row r="277" spans="2:11" s="10" customFormat="1">
      <c r="B277" s="61" t="s">
        <v>186</v>
      </c>
      <c r="C277" s="56" t="s">
        <v>180</v>
      </c>
      <c r="D277" s="56" t="s">
        <v>288</v>
      </c>
      <c r="E277" s="27" t="s">
        <v>381</v>
      </c>
      <c r="F277" s="24">
        <v>2836</v>
      </c>
      <c r="G277" s="13">
        <f>(F277/F299)*100</f>
        <v>3.6759559300064812</v>
      </c>
      <c r="H277" s="56">
        <v>64.2</v>
      </c>
      <c r="I277" s="56" t="s">
        <v>291</v>
      </c>
      <c r="J277" s="58">
        <v>43475441.780000001</v>
      </c>
      <c r="K277" s="58">
        <v>903500</v>
      </c>
    </row>
    <row r="278" spans="2:11" s="10" customFormat="1">
      <c r="B278" s="62"/>
      <c r="C278" s="57"/>
      <c r="D278" s="57"/>
      <c r="E278" s="4" t="s">
        <v>380</v>
      </c>
      <c r="F278" s="24">
        <v>375336</v>
      </c>
      <c r="G278" s="13" t="s">
        <v>291</v>
      </c>
      <c r="H278" s="57"/>
      <c r="I278" s="57"/>
      <c r="J278" s="58"/>
      <c r="K278" s="58"/>
    </row>
    <row r="279" spans="2:11" s="10" customFormat="1">
      <c r="B279" s="61" t="s">
        <v>187</v>
      </c>
      <c r="C279" s="56" t="s">
        <v>180</v>
      </c>
      <c r="D279" s="56" t="s">
        <v>288</v>
      </c>
      <c r="E279" s="27" t="s">
        <v>381</v>
      </c>
      <c r="F279" s="24">
        <v>1344</v>
      </c>
      <c r="G279" s="13">
        <f>(F279/F299)*100</f>
        <v>1.7420609202851587</v>
      </c>
      <c r="H279" s="56">
        <v>2.2999999999999998</v>
      </c>
      <c r="I279" s="56" t="s">
        <v>291</v>
      </c>
      <c r="J279" s="58">
        <v>20170303.25</v>
      </c>
      <c r="K279" s="58">
        <v>0</v>
      </c>
    </row>
    <row r="280" spans="2:11" s="10" customFormat="1">
      <c r="B280" s="62"/>
      <c r="C280" s="57"/>
      <c r="D280" s="57"/>
      <c r="E280" s="4" t="s">
        <v>380</v>
      </c>
      <c r="F280" s="24">
        <v>191520</v>
      </c>
      <c r="G280" s="13" t="s">
        <v>291</v>
      </c>
      <c r="H280" s="57"/>
      <c r="I280" s="57"/>
      <c r="J280" s="58"/>
      <c r="K280" s="58"/>
    </row>
    <row r="281" spans="2:11" s="10" customFormat="1">
      <c r="B281" s="61" t="s">
        <v>188</v>
      </c>
      <c r="C281" s="56" t="s">
        <v>180</v>
      </c>
      <c r="D281" s="56" t="s">
        <v>288</v>
      </c>
      <c r="E281" s="27" t="s">
        <v>381</v>
      </c>
      <c r="F281" s="24">
        <v>2867</v>
      </c>
      <c r="G281" s="13">
        <f>(F281/F299)*100</f>
        <v>3.7161373946856773</v>
      </c>
      <c r="H281" s="56">
        <v>0</v>
      </c>
      <c r="I281" s="56" t="s">
        <v>291</v>
      </c>
      <c r="J281" s="58">
        <v>32568453.809999999</v>
      </c>
      <c r="K281" s="58">
        <v>19200</v>
      </c>
    </row>
    <row r="282" spans="2:11" s="10" customFormat="1">
      <c r="B282" s="62"/>
      <c r="C282" s="57"/>
      <c r="D282" s="57"/>
      <c r="E282" s="4" t="s">
        <v>380</v>
      </c>
      <c r="F282" s="24">
        <v>456000</v>
      </c>
      <c r="G282" s="13" t="s">
        <v>291</v>
      </c>
      <c r="H282" s="57"/>
      <c r="I282" s="57"/>
      <c r="J282" s="58"/>
      <c r="K282" s="58"/>
    </row>
    <row r="283" spans="2:11" s="10" customFormat="1">
      <c r="B283" s="61" t="s">
        <v>189</v>
      </c>
      <c r="C283" s="56" t="s">
        <v>180</v>
      </c>
      <c r="D283" s="56" t="s">
        <v>288</v>
      </c>
      <c r="E283" s="27" t="s">
        <v>381</v>
      </c>
      <c r="F283" s="24">
        <v>3141</v>
      </c>
      <c r="G283" s="13">
        <f>(F283/F299)*100</f>
        <v>4.0712896953985744</v>
      </c>
      <c r="H283" s="56">
        <v>126.6</v>
      </c>
      <c r="I283" s="56" t="s">
        <v>291</v>
      </c>
      <c r="J283" s="58">
        <v>35176296.25</v>
      </c>
      <c r="K283" s="58">
        <v>18781.919999999998</v>
      </c>
    </row>
    <row r="284" spans="2:11" s="10" customFormat="1">
      <c r="B284" s="62"/>
      <c r="C284" s="57"/>
      <c r="D284" s="57"/>
      <c r="E284" s="4" t="s">
        <v>380</v>
      </c>
      <c r="F284" s="24">
        <v>252737</v>
      </c>
      <c r="G284" s="13" t="s">
        <v>291</v>
      </c>
      <c r="H284" s="57"/>
      <c r="I284" s="57"/>
      <c r="J284" s="58"/>
      <c r="K284" s="58"/>
    </row>
    <row r="285" spans="2:11" s="10" customFormat="1">
      <c r="B285" s="61" t="s">
        <v>190</v>
      </c>
      <c r="C285" s="56" t="s">
        <v>180</v>
      </c>
      <c r="D285" s="56" t="s">
        <v>288</v>
      </c>
      <c r="E285" s="27" t="s">
        <v>381</v>
      </c>
      <c r="F285" s="24">
        <v>3266</v>
      </c>
      <c r="G285" s="13">
        <f>(F285/F299)*100</f>
        <v>4.233311730395334</v>
      </c>
      <c r="H285" s="56">
        <v>30.2</v>
      </c>
      <c r="I285" s="56" t="s">
        <v>291</v>
      </c>
      <c r="J285" s="58">
        <v>39854515.119999997</v>
      </c>
      <c r="K285" s="58">
        <v>9255.7199999999993</v>
      </c>
    </row>
    <row r="286" spans="2:11" s="10" customFormat="1">
      <c r="B286" s="62"/>
      <c r="C286" s="57"/>
      <c r="D286" s="57"/>
      <c r="E286" s="4" t="s">
        <v>380</v>
      </c>
      <c r="F286" s="24">
        <v>455921</v>
      </c>
      <c r="G286" s="13" t="s">
        <v>291</v>
      </c>
      <c r="H286" s="57"/>
      <c r="I286" s="57"/>
      <c r="J286" s="58"/>
      <c r="K286" s="58"/>
    </row>
    <row r="287" spans="2:11" s="10" customFormat="1">
      <c r="B287" s="61" t="s">
        <v>191</v>
      </c>
      <c r="C287" s="56" t="s">
        <v>180</v>
      </c>
      <c r="D287" s="56" t="s">
        <v>288</v>
      </c>
      <c r="E287" s="27" t="s">
        <v>381</v>
      </c>
      <c r="F287" s="24">
        <v>3298</v>
      </c>
      <c r="G287" s="13">
        <f>(F287/F299)*100</f>
        <v>4.2747893713545047</v>
      </c>
      <c r="H287" s="56">
        <v>0</v>
      </c>
      <c r="I287" s="56" t="s">
        <v>291</v>
      </c>
      <c r="J287" s="58">
        <v>26055755.829999998</v>
      </c>
      <c r="K287" s="58">
        <v>858900</v>
      </c>
    </row>
    <row r="288" spans="2:11" s="10" customFormat="1">
      <c r="B288" s="62"/>
      <c r="C288" s="57"/>
      <c r="D288" s="57"/>
      <c r="E288" s="4" t="s">
        <v>380</v>
      </c>
      <c r="F288" s="24">
        <v>465800</v>
      </c>
      <c r="G288" s="13" t="s">
        <v>291</v>
      </c>
      <c r="H288" s="57"/>
      <c r="I288" s="57"/>
      <c r="J288" s="58"/>
      <c r="K288" s="58"/>
    </row>
    <row r="289" spans="2:11" s="10" customFormat="1">
      <c r="B289" s="61" t="s">
        <v>192</v>
      </c>
      <c r="C289" s="56" t="s">
        <v>180</v>
      </c>
      <c r="D289" s="56" t="s">
        <v>288</v>
      </c>
      <c r="E289" s="27" t="s">
        <v>381</v>
      </c>
      <c r="F289" s="24">
        <v>2079</v>
      </c>
      <c r="G289" s="13">
        <f>(F289/F299)*100</f>
        <v>2.6947504860661051</v>
      </c>
      <c r="H289" s="56">
        <v>0</v>
      </c>
      <c r="I289" s="56" t="s">
        <v>291</v>
      </c>
      <c r="J289" s="58">
        <v>38723614.950000003</v>
      </c>
      <c r="K289" s="58">
        <v>12000</v>
      </c>
    </row>
    <row r="290" spans="2:11" s="10" customFormat="1">
      <c r="B290" s="62"/>
      <c r="C290" s="57"/>
      <c r="D290" s="57"/>
      <c r="E290" s="4" t="s">
        <v>380</v>
      </c>
      <c r="F290" s="24">
        <v>672396</v>
      </c>
      <c r="G290" s="13" t="s">
        <v>291</v>
      </c>
      <c r="H290" s="57"/>
      <c r="I290" s="57"/>
      <c r="J290" s="58"/>
      <c r="K290" s="58"/>
    </row>
    <row r="291" spans="2:11" s="10" customFormat="1">
      <c r="B291" s="61" t="s">
        <v>193</v>
      </c>
      <c r="C291" s="56" t="s">
        <v>180</v>
      </c>
      <c r="D291" s="56" t="s">
        <v>288</v>
      </c>
      <c r="E291" s="27" t="s">
        <v>381</v>
      </c>
      <c r="F291" s="24">
        <v>969</v>
      </c>
      <c r="G291" s="13">
        <f>(F291/F299)*100</f>
        <v>1.2559948152948801</v>
      </c>
      <c r="H291" s="56">
        <v>1379.8</v>
      </c>
      <c r="I291" s="56" t="s">
        <v>291</v>
      </c>
      <c r="J291" s="58">
        <v>41943439.740000002</v>
      </c>
      <c r="K291" s="58">
        <v>18656</v>
      </c>
    </row>
    <row r="292" spans="2:11" s="10" customFormat="1">
      <c r="B292" s="62"/>
      <c r="C292" s="57"/>
      <c r="D292" s="57"/>
      <c r="E292" s="4" t="s">
        <v>380</v>
      </c>
      <c r="F292" s="24">
        <v>238007</v>
      </c>
      <c r="G292" s="13" t="s">
        <v>291</v>
      </c>
      <c r="H292" s="57"/>
      <c r="I292" s="57"/>
      <c r="J292" s="58"/>
      <c r="K292" s="58"/>
    </row>
    <row r="293" spans="2:11" s="10" customFormat="1">
      <c r="B293" s="61" t="s">
        <v>194</v>
      </c>
      <c r="C293" s="56" t="s">
        <v>180</v>
      </c>
      <c r="D293" s="56" t="s">
        <v>288</v>
      </c>
      <c r="E293" s="27" t="s">
        <v>381</v>
      </c>
      <c r="F293" s="24">
        <v>1005</v>
      </c>
      <c r="G293" s="13">
        <f>(F293/F299)*100</f>
        <v>1.3026571613739468</v>
      </c>
      <c r="H293" s="56">
        <v>503.5</v>
      </c>
      <c r="I293" s="56" t="s">
        <v>291</v>
      </c>
      <c r="J293" s="58">
        <v>0</v>
      </c>
      <c r="K293" s="58">
        <v>0</v>
      </c>
    </row>
    <row r="294" spans="2:11" s="10" customFormat="1">
      <c r="B294" s="62"/>
      <c r="C294" s="57"/>
      <c r="D294" s="57"/>
      <c r="E294" s="4" t="s">
        <v>380</v>
      </c>
      <c r="F294" s="24">
        <v>316656</v>
      </c>
      <c r="G294" s="13" t="s">
        <v>291</v>
      </c>
      <c r="H294" s="57"/>
      <c r="I294" s="57"/>
      <c r="J294" s="58"/>
      <c r="K294" s="58"/>
    </row>
    <row r="295" spans="2:11" s="10" customFormat="1" ht="28.5" customHeight="1">
      <c r="B295" s="61" t="s">
        <v>195</v>
      </c>
      <c r="C295" s="56" t="s">
        <v>180</v>
      </c>
      <c r="D295" s="56" t="s">
        <v>288</v>
      </c>
      <c r="E295" s="4" t="s">
        <v>381</v>
      </c>
      <c r="F295" s="24">
        <v>192</v>
      </c>
      <c r="G295" s="13">
        <f>(F295/F299)*100</f>
        <v>0.24886584575502269</v>
      </c>
      <c r="H295" s="56">
        <v>208.2</v>
      </c>
      <c r="I295" s="56" t="s">
        <v>291</v>
      </c>
      <c r="J295" s="58">
        <v>4143284.82</v>
      </c>
      <c r="K295" s="58">
        <v>0</v>
      </c>
    </row>
    <row r="296" spans="2:11" s="10" customFormat="1" ht="30" customHeight="1">
      <c r="B296" s="62"/>
      <c r="C296" s="57"/>
      <c r="D296" s="57"/>
      <c r="E296" s="4" t="s">
        <v>380</v>
      </c>
      <c r="F296" s="24">
        <v>3560</v>
      </c>
      <c r="G296" s="13" t="s">
        <v>291</v>
      </c>
      <c r="H296" s="57"/>
      <c r="I296" s="57"/>
      <c r="J296" s="58"/>
      <c r="K296" s="58"/>
    </row>
    <row r="297" spans="2:11" s="10" customFormat="1">
      <c r="B297" s="59" t="s">
        <v>196</v>
      </c>
      <c r="C297" s="56" t="s">
        <v>180</v>
      </c>
      <c r="D297" s="56" t="s">
        <v>288</v>
      </c>
      <c r="E297" s="27" t="s">
        <v>381</v>
      </c>
      <c r="F297" s="24">
        <v>1803</v>
      </c>
      <c r="G297" s="13">
        <f>(F297/F299)*100</f>
        <v>2.3370058327932601</v>
      </c>
      <c r="H297" s="56">
        <v>598.6</v>
      </c>
      <c r="I297" s="56" t="s">
        <v>291</v>
      </c>
      <c r="J297" s="58">
        <v>28186298.66</v>
      </c>
      <c r="K297" s="58">
        <v>12000</v>
      </c>
    </row>
    <row r="298" spans="2:11">
      <c r="B298" s="60"/>
      <c r="C298" s="57"/>
      <c r="D298" s="57"/>
      <c r="E298" s="4" t="s">
        <v>380</v>
      </c>
      <c r="F298" s="24">
        <v>228900</v>
      </c>
      <c r="G298" s="13" t="s">
        <v>291</v>
      </c>
      <c r="H298" s="57"/>
      <c r="I298" s="57"/>
      <c r="J298" s="58"/>
      <c r="K298" s="58"/>
    </row>
    <row r="299" spans="2:11" ht="31.5" customHeight="1">
      <c r="B299" s="46" t="s">
        <v>394</v>
      </c>
      <c r="C299" s="47"/>
      <c r="D299" s="48"/>
      <c r="E299" s="29" t="s">
        <v>381</v>
      </c>
      <c r="F299" s="37">
        <v>77150</v>
      </c>
      <c r="G299" s="29">
        <v>100</v>
      </c>
      <c r="H299" s="29" t="s">
        <v>291</v>
      </c>
      <c r="I299" s="29" t="s">
        <v>291</v>
      </c>
      <c r="J299" s="35" t="s">
        <v>291</v>
      </c>
      <c r="K299" s="35" t="s">
        <v>291</v>
      </c>
    </row>
    <row r="300" spans="2:11">
      <c r="B300" s="68" t="s">
        <v>15</v>
      </c>
      <c r="C300" s="69"/>
      <c r="D300" s="69"/>
      <c r="E300" s="69"/>
      <c r="F300" s="69"/>
      <c r="G300" s="69"/>
      <c r="H300" s="69"/>
      <c r="I300" s="69"/>
      <c r="J300" s="69"/>
      <c r="K300" s="69"/>
    </row>
    <row r="301" spans="2:11" ht="78.75">
      <c r="B301" s="20" t="s">
        <v>18</v>
      </c>
      <c r="C301" s="1" t="s">
        <v>180</v>
      </c>
      <c r="D301" s="3" t="s">
        <v>289</v>
      </c>
      <c r="E301" s="4" t="s">
        <v>382</v>
      </c>
      <c r="F301" s="4">
        <v>801</v>
      </c>
      <c r="G301" s="1" t="s">
        <v>291</v>
      </c>
      <c r="H301" s="5">
        <v>3640</v>
      </c>
      <c r="I301" s="1" t="s">
        <v>291</v>
      </c>
      <c r="J301" s="16">
        <v>28363218.199999999</v>
      </c>
      <c r="K301" s="16">
        <v>0</v>
      </c>
    </row>
    <row r="302" spans="2:11">
      <c r="B302" s="67" t="s">
        <v>16</v>
      </c>
      <c r="C302" s="67"/>
      <c r="D302" s="67"/>
      <c r="E302" s="67"/>
      <c r="F302" s="67"/>
      <c r="G302" s="67"/>
      <c r="H302" s="67"/>
      <c r="I302" s="67"/>
      <c r="J302" s="67"/>
      <c r="K302" s="67"/>
    </row>
    <row r="303" spans="2:11" ht="63">
      <c r="B303" s="21" t="s">
        <v>290</v>
      </c>
      <c r="C303" s="1" t="s">
        <v>180</v>
      </c>
      <c r="D303" s="3" t="s">
        <v>334</v>
      </c>
      <c r="E303" s="12" t="s">
        <v>384</v>
      </c>
      <c r="F303" s="4">
        <v>53000</v>
      </c>
      <c r="G303" s="1" t="s">
        <v>291</v>
      </c>
      <c r="H303" s="5">
        <v>196.3</v>
      </c>
      <c r="I303" s="1" t="s">
        <v>291</v>
      </c>
      <c r="J303" s="16">
        <v>215981584.03999999</v>
      </c>
      <c r="K303" s="16">
        <v>44088.53</v>
      </c>
    </row>
    <row r="304" spans="2:11" ht="75">
      <c r="B304" s="21" t="s">
        <v>336</v>
      </c>
      <c r="C304" s="1" t="s">
        <v>180</v>
      </c>
      <c r="D304" s="3" t="s">
        <v>335</v>
      </c>
      <c r="E304" s="12" t="s">
        <v>385</v>
      </c>
      <c r="F304" s="4">
        <v>5986</v>
      </c>
      <c r="G304" s="1" t="s">
        <v>291</v>
      </c>
      <c r="H304" s="5">
        <v>237357.7</v>
      </c>
      <c r="I304" s="1" t="s">
        <v>291</v>
      </c>
      <c r="J304" s="16">
        <v>63285542.450000003</v>
      </c>
      <c r="K304" s="16">
        <v>167354.38</v>
      </c>
    </row>
    <row r="305" spans="2:11" ht="31.5">
      <c r="B305" s="21" t="s">
        <v>17</v>
      </c>
      <c r="C305" s="1" t="s">
        <v>180</v>
      </c>
      <c r="D305" s="3" t="s">
        <v>337</v>
      </c>
      <c r="E305" s="12" t="s">
        <v>386</v>
      </c>
      <c r="F305" s="4">
        <v>800400</v>
      </c>
      <c r="G305" s="1" t="s">
        <v>291</v>
      </c>
      <c r="H305" s="5">
        <v>2435.9</v>
      </c>
      <c r="I305" s="1" t="s">
        <v>291</v>
      </c>
      <c r="J305" s="16">
        <v>151179316.93000001</v>
      </c>
      <c r="K305" s="16">
        <v>0</v>
      </c>
    </row>
    <row r="306" spans="2:11">
      <c r="B306" s="6"/>
      <c r="C306" s="7"/>
      <c r="D306" s="7"/>
      <c r="E306" s="8"/>
      <c r="F306" s="8"/>
      <c r="G306" s="8"/>
      <c r="H306" s="9"/>
      <c r="I306" s="8"/>
      <c r="J306" s="8"/>
      <c r="K306" s="8"/>
    </row>
    <row r="307" spans="2:11">
      <c r="B307" s="97" t="s">
        <v>412</v>
      </c>
      <c r="C307" s="97"/>
      <c r="D307" s="97"/>
      <c r="E307" s="97"/>
      <c r="F307" s="97"/>
      <c r="G307" s="97"/>
      <c r="H307" s="97"/>
      <c r="I307" s="97"/>
      <c r="J307" s="97"/>
      <c r="K307" s="97"/>
    </row>
    <row r="308" spans="2:11">
      <c r="B308" s="6"/>
      <c r="C308" s="7"/>
      <c r="D308" s="7"/>
      <c r="E308" s="8"/>
      <c r="F308" s="8"/>
      <c r="G308" s="8"/>
      <c r="H308" s="9"/>
      <c r="I308" s="8"/>
      <c r="J308" s="8"/>
      <c r="K308" s="8"/>
    </row>
    <row r="309" spans="2:11">
      <c r="B309" s="6"/>
      <c r="C309" s="7"/>
      <c r="D309" s="7"/>
      <c r="E309" s="8"/>
      <c r="F309" s="8"/>
      <c r="G309" s="8"/>
      <c r="H309" s="9"/>
      <c r="I309" s="8"/>
      <c r="J309" s="8"/>
      <c r="K309" s="8"/>
    </row>
    <row r="310" spans="2:11">
      <c r="B310" s="6"/>
      <c r="C310" s="7"/>
      <c r="D310" s="7"/>
      <c r="E310" s="8"/>
      <c r="F310" s="8"/>
      <c r="G310" s="8"/>
      <c r="H310" s="9"/>
      <c r="I310" s="8"/>
      <c r="J310" s="8"/>
      <c r="K310" s="8"/>
    </row>
  </sheetData>
  <mergeCells count="134">
    <mergeCell ref="B307:K307"/>
    <mergeCell ref="B5:K5"/>
    <mergeCell ref="B302:K302"/>
    <mergeCell ref="B300:K300"/>
    <mergeCell ref="B268:K268"/>
    <mergeCell ref="B171:K171"/>
    <mergeCell ref="B168:D168"/>
    <mergeCell ref="B262:D262"/>
    <mergeCell ref="B269:B270"/>
    <mergeCell ref="C269:C270"/>
    <mergeCell ref="D269:D270"/>
    <mergeCell ref="H269:H270"/>
    <mergeCell ref="I269:I270"/>
    <mergeCell ref="J269:J270"/>
    <mergeCell ref="K269:K270"/>
    <mergeCell ref="I271:I272"/>
    <mergeCell ref="J271:J272"/>
    <mergeCell ref="K271:K272"/>
    <mergeCell ref="B273:B274"/>
    <mergeCell ref="C273:C274"/>
    <mergeCell ref="D273:D274"/>
    <mergeCell ref="H273:H274"/>
    <mergeCell ref="I273:I274"/>
    <mergeCell ref="J273:J274"/>
    <mergeCell ref="K273:K274"/>
    <mergeCell ref="G3:G4"/>
    <mergeCell ref="H3:H4"/>
    <mergeCell ref="I3:I4"/>
    <mergeCell ref="B1:K2"/>
    <mergeCell ref="J3:K3"/>
    <mergeCell ref="B3:B4"/>
    <mergeCell ref="C3:C4"/>
    <mergeCell ref="D3:D4"/>
    <mergeCell ref="E3:F3"/>
    <mergeCell ref="H271:H272"/>
    <mergeCell ref="I275:I276"/>
    <mergeCell ref="J275:J276"/>
    <mergeCell ref="K275:K276"/>
    <mergeCell ref="B277:B278"/>
    <mergeCell ref="C277:C278"/>
    <mergeCell ref="D277:D278"/>
    <mergeCell ref="H277:H278"/>
    <mergeCell ref="I277:I278"/>
    <mergeCell ref="J277:J278"/>
    <mergeCell ref="K277:K278"/>
    <mergeCell ref="B275:B276"/>
    <mergeCell ref="C275:C276"/>
    <mergeCell ref="D275:D276"/>
    <mergeCell ref="H275:H276"/>
    <mergeCell ref="I279:I280"/>
    <mergeCell ref="J279:J280"/>
    <mergeCell ref="K279:K280"/>
    <mergeCell ref="B281:B282"/>
    <mergeCell ref="C281:C282"/>
    <mergeCell ref="D281:D282"/>
    <mergeCell ref="H281:H282"/>
    <mergeCell ref="I281:I282"/>
    <mergeCell ref="J281:J282"/>
    <mergeCell ref="K281:K282"/>
    <mergeCell ref="B279:B280"/>
    <mergeCell ref="C279:C280"/>
    <mergeCell ref="D279:D280"/>
    <mergeCell ref="H279:H280"/>
    <mergeCell ref="I283:I284"/>
    <mergeCell ref="J283:J284"/>
    <mergeCell ref="K283:K284"/>
    <mergeCell ref="B285:B286"/>
    <mergeCell ref="C285:C286"/>
    <mergeCell ref="D285:D286"/>
    <mergeCell ref="H285:H286"/>
    <mergeCell ref="I285:I286"/>
    <mergeCell ref="J285:J286"/>
    <mergeCell ref="K285:K286"/>
    <mergeCell ref="B283:B284"/>
    <mergeCell ref="C283:C284"/>
    <mergeCell ref="D283:D284"/>
    <mergeCell ref="H283:H284"/>
    <mergeCell ref="I287:I288"/>
    <mergeCell ref="J287:J288"/>
    <mergeCell ref="K287:K288"/>
    <mergeCell ref="B289:B290"/>
    <mergeCell ref="C289:C290"/>
    <mergeCell ref="D289:D290"/>
    <mergeCell ref="H289:H290"/>
    <mergeCell ref="I289:I290"/>
    <mergeCell ref="J289:J290"/>
    <mergeCell ref="K289:K290"/>
    <mergeCell ref="B287:B288"/>
    <mergeCell ref="C287:C288"/>
    <mergeCell ref="D287:D288"/>
    <mergeCell ref="H287:H288"/>
    <mergeCell ref="I291:I292"/>
    <mergeCell ref="J291:J292"/>
    <mergeCell ref="K291:K292"/>
    <mergeCell ref="B293:B294"/>
    <mergeCell ref="C293:C294"/>
    <mergeCell ref="D293:D294"/>
    <mergeCell ref="H293:H294"/>
    <mergeCell ref="I293:I294"/>
    <mergeCell ref="J293:J294"/>
    <mergeCell ref="K293:K294"/>
    <mergeCell ref="B291:B292"/>
    <mergeCell ref="C291:C292"/>
    <mergeCell ref="D291:D292"/>
    <mergeCell ref="H291:H292"/>
    <mergeCell ref="I295:I296"/>
    <mergeCell ref="J295:J296"/>
    <mergeCell ref="K295:K296"/>
    <mergeCell ref="B297:B298"/>
    <mergeCell ref="C297:C298"/>
    <mergeCell ref="D297:D298"/>
    <mergeCell ref="H297:H298"/>
    <mergeCell ref="I297:I298"/>
    <mergeCell ref="J297:J298"/>
    <mergeCell ref="K297:K298"/>
    <mergeCell ref="B295:B296"/>
    <mergeCell ref="C295:C296"/>
    <mergeCell ref="D295:D296"/>
    <mergeCell ref="H295:H296"/>
    <mergeCell ref="E262:E267"/>
    <mergeCell ref="B299:D299"/>
    <mergeCell ref="B263:D263"/>
    <mergeCell ref="B264:D264"/>
    <mergeCell ref="B265:D265"/>
    <mergeCell ref="B267:D267"/>
    <mergeCell ref="B266:D266"/>
    <mergeCell ref="B166:D166"/>
    <mergeCell ref="B167:D167"/>
    <mergeCell ref="B169:D169"/>
    <mergeCell ref="B170:D170"/>
    <mergeCell ref="E166:E170"/>
    <mergeCell ref="B271:B272"/>
    <mergeCell ref="C271:C272"/>
    <mergeCell ref="D271:D27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A1:K18"/>
  <sheetViews>
    <sheetView zoomScale="80" zoomScaleNormal="80" workbookViewId="0">
      <pane ySplit="4" topLeftCell="A13" activePane="bottomLeft" state="frozen"/>
      <selection pane="bottomLeft" activeCell="E5" sqref="E5:E18"/>
    </sheetView>
  </sheetViews>
  <sheetFormatPr defaultRowHeight="15"/>
  <cols>
    <col min="1" max="1" width="10.140625" style="2" customWidth="1"/>
    <col min="2" max="2" width="36" style="2" customWidth="1"/>
    <col min="3" max="3" width="24.140625" style="2" customWidth="1"/>
    <col min="4" max="4" width="41.5703125" style="2" customWidth="1"/>
    <col min="5" max="5" width="16" style="2" customWidth="1"/>
    <col min="6" max="6" width="13.28515625" style="2" customWidth="1"/>
    <col min="7" max="7" width="31" style="2" bestFit="1" customWidth="1"/>
    <col min="8" max="8" width="19.85546875" style="2" bestFit="1" customWidth="1"/>
    <col min="9" max="9" width="31" style="2" bestFit="1" customWidth="1"/>
    <col min="10" max="10" width="15.42578125" style="2" customWidth="1"/>
    <col min="11" max="11" width="15" style="2" customWidth="1"/>
    <col min="12" max="12" width="17.5703125" style="2" customWidth="1"/>
    <col min="13" max="16384" width="9.140625" style="2"/>
  </cols>
  <sheetData>
    <row r="1" spans="1:11" ht="16.5" customHeight="1">
      <c r="B1" s="66" t="s">
        <v>395</v>
      </c>
      <c r="C1" s="66"/>
      <c r="D1" s="66"/>
      <c r="E1" s="66"/>
      <c r="F1" s="66"/>
      <c r="G1" s="66"/>
      <c r="H1" s="66"/>
      <c r="I1" s="66"/>
      <c r="J1" s="66"/>
      <c r="K1" s="66"/>
    </row>
    <row r="2" spans="1:11" ht="29.25" customHeight="1">
      <c r="B2" s="83"/>
      <c r="C2" s="83"/>
      <c r="D2" s="83"/>
      <c r="E2" s="83"/>
      <c r="F2" s="83"/>
      <c r="G2" s="83"/>
      <c r="H2" s="83"/>
      <c r="I2" s="83"/>
      <c r="J2" s="83"/>
      <c r="K2" s="83"/>
    </row>
    <row r="3" spans="1:11" ht="92.25" customHeight="1">
      <c r="A3" s="82"/>
      <c r="B3" s="65" t="s">
        <v>0</v>
      </c>
      <c r="C3" s="65" t="s">
        <v>8</v>
      </c>
      <c r="D3" s="65" t="s">
        <v>363</v>
      </c>
      <c r="E3" s="84" t="s">
        <v>3</v>
      </c>
      <c r="F3" s="85"/>
      <c r="G3" s="65" t="s">
        <v>6</v>
      </c>
      <c r="H3" s="65" t="s">
        <v>4</v>
      </c>
      <c r="I3" s="65" t="s">
        <v>7</v>
      </c>
      <c r="J3" s="65" t="s">
        <v>5</v>
      </c>
      <c r="K3" s="65"/>
    </row>
    <row r="4" spans="1:11" ht="28.5">
      <c r="A4" s="82"/>
      <c r="B4" s="65"/>
      <c r="C4" s="65"/>
      <c r="D4" s="65"/>
      <c r="E4" s="14" t="s">
        <v>364</v>
      </c>
      <c r="F4" s="14" t="s">
        <v>365</v>
      </c>
      <c r="G4" s="65"/>
      <c r="H4" s="65"/>
      <c r="I4" s="65"/>
      <c r="J4" s="14" t="s">
        <v>1</v>
      </c>
      <c r="K4" s="14" t="s">
        <v>2</v>
      </c>
    </row>
    <row r="5" spans="1:11" ht="105">
      <c r="B5" s="22" t="s">
        <v>292</v>
      </c>
      <c r="C5" s="1" t="s">
        <v>305</v>
      </c>
      <c r="D5" s="3" t="s">
        <v>310</v>
      </c>
      <c r="E5" s="93" t="s">
        <v>366</v>
      </c>
      <c r="F5" s="24">
        <v>269559</v>
      </c>
      <c r="G5" s="4" t="s">
        <v>291</v>
      </c>
      <c r="H5" s="5">
        <v>3918.2149599999998</v>
      </c>
      <c r="I5" s="4" t="s">
        <v>291</v>
      </c>
      <c r="J5" s="16">
        <v>26000</v>
      </c>
      <c r="K5" s="16">
        <v>41037964.82</v>
      </c>
    </row>
    <row r="6" spans="1:11" ht="105">
      <c r="B6" s="22" t="s">
        <v>293</v>
      </c>
      <c r="C6" s="1" t="s">
        <v>306</v>
      </c>
      <c r="D6" s="3" t="s">
        <v>310</v>
      </c>
      <c r="E6" s="93" t="s">
        <v>366</v>
      </c>
      <c r="F6" s="24">
        <v>237273</v>
      </c>
      <c r="G6" s="4" t="s">
        <v>291</v>
      </c>
      <c r="H6" s="5">
        <v>2092.9764500000001</v>
      </c>
      <c r="I6" s="4" t="s">
        <v>291</v>
      </c>
      <c r="J6" s="16">
        <v>30000</v>
      </c>
      <c r="K6" s="16">
        <v>43599206.520000003</v>
      </c>
    </row>
    <row r="7" spans="1:11" ht="105">
      <c r="B7" s="22" t="s">
        <v>294</v>
      </c>
      <c r="C7" s="1" t="s">
        <v>306</v>
      </c>
      <c r="D7" s="3" t="s">
        <v>310</v>
      </c>
      <c r="E7" s="93" t="s">
        <v>366</v>
      </c>
      <c r="F7" s="24">
        <v>334008</v>
      </c>
      <c r="G7" s="4" t="s">
        <v>291</v>
      </c>
      <c r="H7" s="5">
        <v>4227.0460899999998</v>
      </c>
      <c r="I7" s="4" t="s">
        <v>291</v>
      </c>
      <c r="J7" s="16">
        <v>37800</v>
      </c>
      <c r="K7" s="16">
        <v>45703323.490000002</v>
      </c>
    </row>
    <row r="8" spans="1:11" ht="105">
      <c r="B8" s="22" t="s">
        <v>295</v>
      </c>
      <c r="C8" s="1" t="s">
        <v>306</v>
      </c>
      <c r="D8" s="3" t="s">
        <v>310</v>
      </c>
      <c r="E8" s="93" t="s">
        <v>366</v>
      </c>
      <c r="F8" s="24">
        <v>369290</v>
      </c>
      <c r="G8" s="4" t="s">
        <v>291</v>
      </c>
      <c r="H8" s="5">
        <v>5859.7463799999996</v>
      </c>
      <c r="I8" s="4" t="s">
        <v>291</v>
      </c>
      <c r="J8" s="16">
        <v>23400</v>
      </c>
      <c r="K8" s="16">
        <v>49028476.990000002</v>
      </c>
    </row>
    <row r="9" spans="1:11" ht="105">
      <c r="B9" s="22" t="s">
        <v>296</v>
      </c>
      <c r="C9" s="1" t="s">
        <v>306</v>
      </c>
      <c r="D9" s="3" t="s">
        <v>310</v>
      </c>
      <c r="E9" s="93" t="s">
        <v>366</v>
      </c>
      <c r="F9" s="24">
        <v>537480</v>
      </c>
      <c r="G9" s="4" t="s">
        <v>291</v>
      </c>
      <c r="H9" s="5">
        <v>5934.6330900000003</v>
      </c>
      <c r="I9" s="4" t="s">
        <v>291</v>
      </c>
      <c r="J9" s="16">
        <v>100298.5</v>
      </c>
      <c r="K9" s="16">
        <v>79345187.109999999</v>
      </c>
    </row>
    <row r="10" spans="1:11" ht="105">
      <c r="B10" s="22" t="s">
        <v>297</v>
      </c>
      <c r="C10" s="1" t="s">
        <v>306</v>
      </c>
      <c r="D10" s="3" t="s">
        <v>310</v>
      </c>
      <c r="E10" s="93" t="s">
        <v>366</v>
      </c>
      <c r="F10" s="24">
        <v>679640</v>
      </c>
      <c r="G10" s="4" t="s">
        <v>291</v>
      </c>
      <c r="H10" s="5">
        <v>7795.8115100000005</v>
      </c>
      <c r="I10" s="4" t="s">
        <v>291</v>
      </c>
      <c r="J10" s="16">
        <v>15600</v>
      </c>
      <c r="K10" s="16">
        <v>77122964.819999993</v>
      </c>
    </row>
    <row r="11" spans="1:11" ht="47.25">
      <c r="B11" s="22" t="s">
        <v>298</v>
      </c>
      <c r="C11" s="1" t="s">
        <v>306</v>
      </c>
      <c r="D11" s="3" t="s">
        <v>307</v>
      </c>
      <c r="E11" s="93" t="s">
        <v>366</v>
      </c>
      <c r="F11" s="24">
        <v>291560</v>
      </c>
      <c r="G11" s="4" t="s">
        <v>291</v>
      </c>
      <c r="H11" s="5">
        <v>5627.4853300000004</v>
      </c>
      <c r="I11" s="4" t="s">
        <v>291</v>
      </c>
      <c r="J11" s="16">
        <v>888272.7</v>
      </c>
      <c r="K11" s="16">
        <v>86772689.420000002</v>
      </c>
    </row>
    <row r="12" spans="1:11" ht="105">
      <c r="B12" s="22" t="s">
        <v>299</v>
      </c>
      <c r="C12" s="1" t="s">
        <v>306</v>
      </c>
      <c r="D12" s="3" t="s">
        <v>308</v>
      </c>
      <c r="E12" s="93" t="s">
        <v>366</v>
      </c>
      <c r="F12" s="24">
        <v>202605</v>
      </c>
      <c r="G12" s="4" t="s">
        <v>291</v>
      </c>
      <c r="H12" s="5">
        <v>459.25772999999998</v>
      </c>
      <c r="I12" s="4" t="s">
        <v>291</v>
      </c>
      <c r="J12" s="16">
        <v>103899.46</v>
      </c>
      <c r="K12" s="16">
        <v>67610790.959999993</v>
      </c>
    </row>
    <row r="13" spans="1:11" ht="105">
      <c r="B13" s="22" t="s">
        <v>300</v>
      </c>
      <c r="C13" s="1" t="s">
        <v>306</v>
      </c>
      <c r="D13" s="3" t="s">
        <v>308</v>
      </c>
      <c r="E13" s="93" t="s">
        <v>366</v>
      </c>
      <c r="F13" s="24">
        <v>183930</v>
      </c>
      <c r="G13" s="4" t="s">
        <v>291</v>
      </c>
      <c r="H13" s="5">
        <v>419.20287000000002</v>
      </c>
      <c r="I13" s="4" t="s">
        <v>291</v>
      </c>
      <c r="J13" s="16">
        <v>266986.67</v>
      </c>
      <c r="K13" s="16">
        <v>60717687.049999997</v>
      </c>
    </row>
    <row r="14" spans="1:11" ht="105">
      <c r="B14" s="22" t="s">
        <v>301</v>
      </c>
      <c r="C14" s="1" t="s">
        <v>306</v>
      </c>
      <c r="D14" s="3" t="s">
        <v>308</v>
      </c>
      <c r="E14" s="93" t="s">
        <v>366</v>
      </c>
      <c r="F14" s="24">
        <v>358441</v>
      </c>
      <c r="G14" s="4" t="s">
        <v>291</v>
      </c>
      <c r="H14" s="5" t="s">
        <v>291</v>
      </c>
      <c r="I14" s="4" t="s">
        <v>291</v>
      </c>
      <c r="J14" s="16">
        <v>858132.02</v>
      </c>
      <c r="K14" s="16">
        <v>89557991.859999999</v>
      </c>
    </row>
    <row r="15" spans="1:11" ht="90">
      <c r="B15" s="22" t="s">
        <v>302</v>
      </c>
      <c r="C15" s="1" t="s">
        <v>306</v>
      </c>
      <c r="D15" s="3" t="s">
        <v>309</v>
      </c>
      <c r="E15" s="93" t="s">
        <v>367</v>
      </c>
      <c r="F15" s="24">
        <v>224</v>
      </c>
      <c r="G15" s="4" t="s">
        <v>291</v>
      </c>
      <c r="H15" s="5">
        <v>1083.9896900000001</v>
      </c>
      <c r="I15" s="4" t="s">
        <v>291</v>
      </c>
      <c r="J15" s="16">
        <v>5687</v>
      </c>
      <c r="K15" s="16">
        <v>15464104</v>
      </c>
    </row>
    <row r="16" spans="1:11" ht="165">
      <c r="B16" s="22" t="s">
        <v>303</v>
      </c>
      <c r="C16" s="1" t="s">
        <v>306</v>
      </c>
      <c r="D16" s="3" t="s">
        <v>311</v>
      </c>
      <c r="E16" s="93" t="s">
        <v>366</v>
      </c>
      <c r="F16" s="24">
        <v>54758</v>
      </c>
      <c r="G16" s="4" t="s">
        <v>291</v>
      </c>
      <c r="H16" s="5">
        <v>97.090519999999998</v>
      </c>
      <c r="I16" s="4" t="s">
        <v>291</v>
      </c>
      <c r="J16" s="16">
        <v>94222</v>
      </c>
      <c r="K16" s="16">
        <v>30494089.530000001</v>
      </c>
    </row>
    <row r="17" spans="2:11" ht="51.75" customHeight="1">
      <c r="B17" s="74" t="s">
        <v>304</v>
      </c>
      <c r="C17" s="76" t="s">
        <v>306</v>
      </c>
      <c r="D17" s="78" t="s">
        <v>312</v>
      </c>
      <c r="E17" s="93" t="s">
        <v>368</v>
      </c>
      <c r="F17" s="24">
        <v>512</v>
      </c>
      <c r="G17" s="56" t="s">
        <v>291</v>
      </c>
      <c r="H17" s="80">
        <v>3573.6024000000002</v>
      </c>
      <c r="I17" s="56" t="s">
        <v>291</v>
      </c>
      <c r="J17" s="72">
        <v>34816066.82</v>
      </c>
      <c r="K17" s="72">
        <v>15049197.6</v>
      </c>
    </row>
    <row r="18" spans="2:11" ht="34.5" customHeight="1">
      <c r="B18" s="75"/>
      <c r="C18" s="77"/>
      <c r="D18" s="79"/>
      <c r="E18" s="93" t="s">
        <v>369</v>
      </c>
      <c r="F18" s="24">
        <v>950</v>
      </c>
      <c r="G18" s="57"/>
      <c r="H18" s="81"/>
      <c r="I18" s="57"/>
      <c r="J18" s="73"/>
      <c r="K18" s="73"/>
    </row>
  </sheetData>
  <mergeCells count="18">
    <mergeCell ref="A3:A4"/>
    <mergeCell ref="B1:K2"/>
    <mergeCell ref="B3:B4"/>
    <mergeCell ref="C3:C4"/>
    <mergeCell ref="D3:D4"/>
    <mergeCell ref="E3:F3"/>
    <mergeCell ref="G3:G4"/>
    <mergeCell ref="H3:H4"/>
    <mergeCell ref="I3:I4"/>
    <mergeCell ref="J3:K3"/>
    <mergeCell ref="I17:I18"/>
    <mergeCell ref="J17:J18"/>
    <mergeCell ref="K17:K18"/>
    <mergeCell ref="B17:B18"/>
    <mergeCell ref="C17:C18"/>
    <mergeCell ref="D17:D18"/>
    <mergeCell ref="G17:G18"/>
    <mergeCell ref="H17:H18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K26"/>
  <sheetViews>
    <sheetView zoomScale="80" zoomScaleNormal="80" workbookViewId="0">
      <pane ySplit="4" topLeftCell="A5" activePane="bottomLeft" state="frozen"/>
      <selection pane="bottomLeft" activeCell="G18" sqref="G18"/>
    </sheetView>
  </sheetViews>
  <sheetFormatPr defaultRowHeight="15"/>
  <cols>
    <col min="1" max="1" width="9.140625" style="2"/>
    <col min="2" max="2" width="50" style="2" customWidth="1"/>
    <col min="3" max="3" width="17.7109375" style="2" bestFit="1" customWidth="1"/>
    <col min="4" max="4" width="25.28515625" style="2" customWidth="1"/>
    <col min="5" max="5" width="19.140625" style="2" customWidth="1"/>
    <col min="6" max="6" width="17.28515625" style="2" customWidth="1"/>
    <col min="7" max="7" width="31" style="2" bestFit="1" customWidth="1"/>
    <col min="8" max="8" width="19.85546875" style="2" bestFit="1" customWidth="1"/>
    <col min="9" max="9" width="31" style="2" bestFit="1" customWidth="1"/>
    <col min="10" max="10" width="13.85546875" style="2" customWidth="1"/>
    <col min="11" max="11" width="11.7109375" style="2" customWidth="1"/>
    <col min="12" max="16384" width="9.140625" style="2"/>
  </cols>
  <sheetData>
    <row r="1" spans="2:11" ht="16.5" customHeight="1">
      <c r="B1" s="66" t="s">
        <v>395</v>
      </c>
      <c r="C1" s="66"/>
      <c r="D1" s="66"/>
      <c r="E1" s="66"/>
      <c r="F1" s="66"/>
      <c r="G1" s="66"/>
      <c r="H1" s="66"/>
      <c r="I1" s="66"/>
      <c r="J1" s="66"/>
      <c r="K1" s="66"/>
    </row>
    <row r="2" spans="2:11" ht="30" customHeight="1">
      <c r="B2" s="83"/>
      <c r="C2" s="83"/>
      <c r="D2" s="83"/>
      <c r="E2" s="83"/>
      <c r="F2" s="83"/>
      <c r="G2" s="83"/>
      <c r="H2" s="83"/>
      <c r="I2" s="83"/>
      <c r="J2" s="83"/>
      <c r="K2" s="83"/>
    </row>
    <row r="3" spans="2:11" ht="92.25" customHeight="1">
      <c r="B3" s="65" t="s">
        <v>0</v>
      </c>
      <c r="C3" s="65" t="s">
        <v>8</v>
      </c>
      <c r="D3" s="65" t="s">
        <v>363</v>
      </c>
      <c r="E3" s="65" t="s">
        <v>3</v>
      </c>
      <c r="F3" s="65"/>
      <c r="G3" s="65" t="s">
        <v>6</v>
      </c>
      <c r="H3" s="65" t="s">
        <v>4</v>
      </c>
      <c r="I3" s="65" t="s">
        <v>7</v>
      </c>
      <c r="J3" s="65" t="s">
        <v>5</v>
      </c>
      <c r="K3" s="65"/>
    </row>
    <row r="4" spans="2:11" ht="28.5">
      <c r="B4" s="65"/>
      <c r="C4" s="65"/>
      <c r="D4" s="65"/>
      <c r="E4" s="15" t="s">
        <v>364</v>
      </c>
      <c r="F4" s="15" t="s">
        <v>365</v>
      </c>
      <c r="G4" s="65"/>
      <c r="H4" s="65"/>
      <c r="I4" s="65"/>
      <c r="J4" s="15" t="s">
        <v>1</v>
      </c>
      <c r="K4" s="15" t="s">
        <v>2</v>
      </c>
    </row>
    <row r="5" spans="2:11" ht="31.5">
      <c r="B5" s="22" t="s">
        <v>376</v>
      </c>
      <c r="C5" s="1" t="s">
        <v>313</v>
      </c>
      <c r="D5" s="3" t="s">
        <v>342</v>
      </c>
      <c r="E5" s="38" t="s">
        <v>375</v>
      </c>
      <c r="F5" s="24">
        <v>26035</v>
      </c>
      <c r="G5" s="4" t="s">
        <v>291</v>
      </c>
      <c r="H5" s="16">
        <v>251.4</v>
      </c>
      <c r="I5" s="4" t="s">
        <v>291</v>
      </c>
      <c r="J5" s="16">
        <v>11447.8</v>
      </c>
      <c r="K5" s="16">
        <v>760</v>
      </c>
    </row>
    <row r="6" spans="2:11" ht="30">
      <c r="B6" s="22" t="s">
        <v>314</v>
      </c>
      <c r="C6" s="1" t="s">
        <v>313</v>
      </c>
      <c r="D6" s="3" t="s">
        <v>342</v>
      </c>
      <c r="E6" s="38" t="s">
        <v>375</v>
      </c>
      <c r="F6" s="24">
        <v>123287</v>
      </c>
      <c r="G6" s="4" t="s">
        <v>291</v>
      </c>
      <c r="H6" s="16">
        <v>1584.7</v>
      </c>
      <c r="I6" s="4" t="s">
        <v>291</v>
      </c>
      <c r="J6" s="16">
        <v>19174.400000000001</v>
      </c>
      <c r="K6" s="16">
        <v>1401.9</v>
      </c>
    </row>
    <row r="7" spans="2:11" ht="30">
      <c r="B7" s="22" t="s">
        <v>315</v>
      </c>
      <c r="C7" s="1" t="s">
        <v>313</v>
      </c>
      <c r="D7" s="3" t="s">
        <v>342</v>
      </c>
      <c r="E7" s="38" t="s">
        <v>375</v>
      </c>
      <c r="F7" s="24">
        <v>147584</v>
      </c>
      <c r="G7" s="4" t="s">
        <v>291</v>
      </c>
      <c r="H7" s="16">
        <v>1815.6</v>
      </c>
      <c r="I7" s="4" t="s">
        <v>291</v>
      </c>
      <c r="J7" s="16">
        <v>29026.3</v>
      </c>
      <c r="K7" s="16">
        <v>990.4</v>
      </c>
    </row>
    <row r="8" spans="2:11" ht="31.5">
      <c r="B8" s="22" t="s">
        <v>316</v>
      </c>
      <c r="C8" s="1" t="s">
        <v>313</v>
      </c>
      <c r="D8" s="3" t="s">
        <v>342</v>
      </c>
      <c r="E8" s="38" t="s">
        <v>375</v>
      </c>
      <c r="F8" s="24">
        <v>84883</v>
      </c>
      <c r="G8" s="4" t="s">
        <v>291</v>
      </c>
      <c r="H8" s="16">
        <v>1416.4</v>
      </c>
      <c r="I8" s="4" t="s">
        <v>291</v>
      </c>
      <c r="J8" s="16">
        <v>31654.6</v>
      </c>
      <c r="K8" s="16">
        <v>1033.2</v>
      </c>
    </row>
    <row r="9" spans="2:11" ht="31.5">
      <c r="B9" s="22" t="s">
        <v>317</v>
      </c>
      <c r="C9" s="1" t="s">
        <v>313</v>
      </c>
      <c r="D9" s="3" t="s">
        <v>342</v>
      </c>
      <c r="E9" s="38" t="s">
        <v>375</v>
      </c>
      <c r="F9" s="24">
        <v>2556242</v>
      </c>
      <c r="G9" s="4" t="s">
        <v>291</v>
      </c>
      <c r="H9" s="16">
        <v>2154.9</v>
      </c>
      <c r="I9" s="4" t="s">
        <v>291</v>
      </c>
      <c r="J9" s="16">
        <v>134709.20000000001</v>
      </c>
      <c r="K9" s="16">
        <v>6414.8</v>
      </c>
    </row>
    <row r="10" spans="2:11" ht="31.5">
      <c r="B10" s="22" t="s">
        <v>318</v>
      </c>
      <c r="C10" s="1" t="s">
        <v>313</v>
      </c>
      <c r="D10" s="3" t="s">
        <v>342</v>
      </c>
      <c r="E10" s="38" t="s">
        <v>375</v>
      </c>
      <c r="F10" s="24">
        <v>1430</v>
      </c>
      <c r="G10" s="4" t="s">
        <v>291</v>
      </c>
      <c r="H10" s="16">
        <v>1317.6</v>
      </c>
      <c r="I10" s="4" t="s">
        <v>291</v>
      </c>
      <c r="J10" s="16">
        <v>9498.4</v>
      </c>
      <c r="K10" s="16">
        <v>384.7</v>
      </c>
    </row>
    <row r="11" spans="2:11" ht="31.5">
      <c r="B11" s="22" t="s">
        <v>319</v>
      </c>
      <c r="C11" s="1" t="s">
        <v>313</v>
      </c>
      <c r="D11" s="3" t="s">
        <v>342</v>
      </c>
      <c r="E11" s="38" t="s">
        <v>375</v>
      </c>
      <c r="F11" s="24">
        <v>1902</v>
      </c>
      <c r="G11" s="4" t="s">
        <v>291</v>
      </c>
      <c r="H11" s="16">
        <v>1594.4</v>
      </c>
      <c r="I11" s="4" t="s">
        <v>291</v>
      </c>
      <c r="J11" s="16">
        <v>21417.599999999999</v>
      </c>
      <c r="K11" s="16">
        <v>891.6</v>
      </c>
    </row>
    <row r="12" spans="2:11" ht="47.25">
      <c r="B12" s="22" t="s">
        <v>320</v>
      </c>
      <c r="C12" s="1" t="s">
        <v>313</v>
      </c>
      <c r="D12" s="3" t="s">
        <v>342</v>
      </c>
      <c r="E12" s="38" t="s">
        <v>375</v>
      </c>
      <c r="F12" s="24">
        <v>4082</v>
      </c>
      <c r="G12" s="4" t="s">
        <v>291</v>
      </c>
      <c r="H12" s="16">
        <v>1996.6</v>
      </c>
      <c r="I12" s="4" t="s">
        <v>291</v>
      </c>
      <c r="J12" s="16">
        <v>44264.2</v>
      </c>
      <c r="K12" s="16">
        <v>2005</v>
      </c>
    </row>
    <row r="13" spans="2:11" ht="31.5">
      <c r="B13" s="22" t="s">
        <v>321</v>
      </c>
      <c r="C13" s="1" t="s">
        <v>313</v>
      </c>
      <c r="D13" s="3" t="s">
        <v>342</v>
      </c>
      <c r="E13" s="38" t="s">
        <v>375</v>
      </c>
      <c r="F13" s="24">
        <v>19503</v>
      </c>
      <c r="G13" s="4" t="s">
        <v>291</v>
      </c>
      <c r="H13" s="16">
        <v>7734.6</v>
      </c>
      <c r="I13" s="4" t="s">
        <v>291</v>
      </c>
      <c r="J13" s="16">
        <v>70738.600000000006</v>
      </c>
      <c r="K13" s="16">
        <v>3898.7</v>
      </c>
    </row>
    <row r="14" spans="2:11" ht="31.5">
      <c r="B14" s="22" t="s">
        <v>322</v>
      </c>
      <c r="C14" s="1" t="s">
        <v>313</v>
      </c>
      <c r="D14" s="3" t="s">
        <v>342</v>
      </c>
      <c r="E14" s="38" t="s">
        <v>375</v>
      </c>
      <c r="F14" s="24">
        <v>842</v>
      </c>
      <c r="G14" s="4" t="s">
        <v>291</v>
      </c>
      <c r="H14" s="16">
        <v>1242</v>
      </c>
      <c r="I14" s="4" t="s">
        <v>291</v>
      </c>
      <c r="J14" s="16">
        <v>10671.4</v>
      </c>
      <c r="K14" s="16">
        <v>628.6</v>
      </c>
    </row>
    <row r="15" spans="2:11" ht="30">
      <c r="B15" s="22" t="s">
        <v>323</v>
      </c>
      <c r="C15" s="1" t="s">
        <v>313</v>
      </c>
      <c r="D15" s="3" t="s">
        <v>342</v>
      </c>
      <c r="E15" s="38" t="s">
        <v>375</v>
      </c>
      <c r="F15" s="24">
        <v>2090</v>
      </c>
      <c r="G15" s="4" t="s">
        <v>291</v>
      </c>
      <c r="H15" s="16">
        <v>2227</v>
      </c>
      <c r="I15" s="4" t="s">
        <v>291</v>
      </c>
      <c r="J15" s="16">
        <v>39181.199999999997</v>
      </c>
      <c r="K15" s="16">
        <v>1420.4</v>
      </c>
    </row>
    <row r="16" spans="2:11" ht="30">
      <c r="B16" s="22" t="s">
        <v>324</v>
      </c>
      <c r="C16" s="1" t="s">
        <v>313</v>
      </c>
      <c r="D16" s="3" t="s">
        <v>342</v>
      </c>
      <c r="E16" s="38" t="s">
        <v>375</v>
      </c>
      <c r="F16" s="24">
        <v>2815</v>
      </c>
      <c r="G16" s="4" t="s">
        <v>291</v>
      </c>
      <c r="H16" s="16">
        <v>2864</v>
      </c>
      <c r="I16" s="4" t="s">
        <v>291</v>
      </c>
      <c r="J16" s="16">
        <v>25997.7</v>
      </c>
      <c r="K16" s="16">
        <v>917.9</v>
      </c>
    </row>
    <row r="17" spans="2:11" ht="30">
      <c r="B17" s="22" t="s">
        <v>325</v>
      </c>
      <c r="C17" s="1" t="s">
        <v>313</v>
      </c>
      <c r="D17" s="3" t="s">
        <v>342</v>
      </c>
      <c r="E17" s="38" t="s">
        <v>375</v>
      </c>
      <c r="F17" s="24">
        <v>1491</v>
      </c>
      <c r="G17" s="4" t="s">
        <v>291</v>
      </c>
      <c r="H17" s="16">
        <v>15080.6</v>
      </c>
      <c r="I17" s="4" t="s">
        <v>291</v>
      </c>
      <c r="J17" s="16">
        <v>66581</v>
      </c>
      <c r="K17" s="16">
        <v>2481.1999999999998</v>
      </c>
    </row>
    <row r="18" spans="2:11" ht="45">
      <c r="B18" s="22" t="s">
        <v>326</v>
      </c>
      <c r="C18" s="1" t="s">
        <v>313</v>
      </c>
      <c r="D18" s="3" t="s">
        <v>343</v>
      </c>
      <c r="E18" s="23" t="s">
        <v>379</v>
      </c>
      <c r="F18" s="24">
        <v>298014</v>
      </c>
      <c r="G18" s="4" t="s">
        <v>291</v>
      </c>
      <c r="H18" s="16">
        <v>4690.6000000000004</v>
      </c>
      <c r="I18" s="4" t="s">
        <v>291</v>
      </c>
      <c r="J18" s="16">
        <v>43607.8</v>
      </c>
      <c r="K18" s="16">
        <v>297.5</v>
      </c>
    </row>
    <row r="19" spans="2:11" ht="45">
      <c r="B19" s="22" t="s">
        <v>327</v>
      </c>
      <c r="C19" s="1" t="s">
        <v>313</v>
      </c>
      <c r="D19" s="3" t="s">
        <v>343</v>
      </c>
      <c r="E19" s="23" t="s">
        <v>379</v>
      </c>
      <c r="F19" s="24">
        <v>158717</v>
      </c>
      <c r="G19" s="4" t="s">
        <v>291</v>
      </c>
      <c r="H19" s="16">
        <v>1494.5</v>
      </c>
      <c r="I19" s="4" t="s">
        <v>291</v>
      </c>
      <c r="J19" s="16">
        <v>43153</v>
      </c>
      <c r="K19" s="16">
        <v>3942.4</v>
      </c>
    </row>
    <row r="20" spans="2:11" ht="45">
      <c r="B20" s="22" t="s">
        <v>333</v>
      </c>
      <c r="C20" s="1" t="s">
        <v>313</v>
      </c>
      <c r="D20" s="3" t="s">
        <v>343</v>
      </c>
      <c r="E20" s="23" t="s">
        <v>379</v>
      </c>
      <c r="F20" s="24">
        <v>162642</v>
      </c>
      <c r="G20" s="4" t="s">
        <v>291</v>
      </c>
      <c r="H20" s="16">
        <v>2104.9</v>
      </c>
      <c r="I20" s="4" t="s">
        <v>291</v>
      </c>
      <c r="J20" s="16">
        <v>35766.1</v>
      </c>
      <c r="K20" s="16">
        <v>246.5</v>
      </c>
    </row>
    <row r="21" spans="2:11" ht="45">
      <c r="B21" s="22" t="s">
        <v>328</v>
      </c>
      <c r="C21" s="1" t="s">
        <v>313</v>
      </c>
      <c r="D21" s="3" t="s">
        <v>343</v>
      </c>
      <c r="E21" s="23" t="s">
        <v>379</v>
      </c>
      <c r="F21" s="24">
        <v>250983</v>
      </c>
      <c r="G21" s="4" t="s">
        <v>291</v>
      </c>
      <c r="H21" s="16">
        <v>1694.1</v>
      </c>
      <c r="I21" s="4" t="s">
        <v>291</v>
      </c>
      <c r="J21" s="16">
        <v>64611</v>
      </c>
      <c r="K21" s="16">
        <v>4224.8999999999996</v>
      </c>
    </row>
    <row r="22" spans="2:11" ht="45">
      <c r="B22" s="22" t="s">
        <v>329</v>
      </c>
      <c r="C22" s="1" t="s">
        <v>313</v>
      </c>
      <c r="D22" s="3" t="s">
        <v>343</v>
      </c>
      <c r="E22" s="23" t="s">
        <v>379</v>
      </c>
      <c r="F22" s="24">
        <v>252300</v>
      </c>
      <c r="G22" s="4" t="s">
        <v>291</v>
      </c>
      <c r="H22" s="16">
        <v>3091.9</v>
      </c>
      <c r="I22" s="4" t="s">
        <v>291</v>
      </c>
      <c r="J22" s="16">
        <v>36537.5</v>
      </c>
      <c r="K22" s="16">
        <v>527.5</v>
      </c>
    </row>
    <row r="23" spans="2:11" ht="45">
      <c r="B23" s="22" t="s">
        <v>330</v>
      </c>
      <c r="C23" s="1" t="s">
        <v>313</v>
      </c>
      <c r="D23" s="3" t="s">
        <v>343</v>
      </c>
      <c r="E23" s="23" t="s">
        <v>379</v>
      </c>
      <c r="F23" s="24">
        <v>163680</v>
      </c>
      <c r="G23" s="4" t="s">
        <v>291</v>
      </c>
      <c r="H23" s="16">
        <v>962</v>
      </c>
      <c r="I23" s="4" t="s">
        <v>291</v>
      </c>
      <c r="J23" s="16">
        <v>26628.3</v>
      </c>
      <c r="K23" s="16">
        <v>3972.9</v>
      </c>
    </row>
    <row r="24" spans="2:11" ht="105">
      <c r="B24" s="22" t="s">
        <v>331</v>
      </c>
      <c r="C24" s="1" t="s">
        <v>313</v>
      </c>
      <c r="D24" s="3" t="s">
        <v>344</v>
      </c>
      <c r="E24" s="23" t="s">
        <v>396</v>
      </c>
      <c r="F24" s="24">
        <v>20</v>
      </c>
      <c r="G24" s="4" t="s">
        <v>291</v>
      </c>
      <c r="H24" s="16">
        <v>0</v>
      </c>
      <c r="I24" s="4" t="s">
        <v>291</v>
      </c>
      <c r="J24" s="16">
        <v>11128.8</v>
      </c>
      <c r="K24" s="16">
        <v>0</v>
      </c>
    </row>
    <row r="25" spans="2:11" ht="31.5">
      <c r="B25" s="22" t="s">
        <v>332</v>
      </c>
      <c r="C25" s="1" t="s">
        <v>313</v>
      </c>
      <c r="D25" s="3" t="s">
        <v>334</v>
      </c>
      <c r="E25" s="23" t="s">
        <v>291</v>
      </c>
      <c r="F25" s="24" t="s">
        <v>291</v>
      </c>
      <c r="G25" s="4" t="s">
        <v>291</v>
      </c>
      <c r="H25" s="16">
        <v>1217.9000000000001</v>
      </c>
      <c r="I25" s="4" t="s">
        <v>291</v>
      </c>
      <c r="J25" s="16">
        <v>21194</v>
      </c>
      <c r="K25" s="16">
        <v>0</v>
      </c>
    </row>
    <row r="26" spans="2:11">
      <c r="H26" s="25"/>
    </row>
  </sheetData>
  <mergeCells count="9">
    <mergeCell ref="G3:G4"/>
    <mergeCell ref="H3:H4"/>
    <mergeCell ref="I3:I4"/>
    <mergeCell ref="B1:K2"/>
    <mergeCell ref="J3:K3"/>
    <mergeCell ref="B3:B4"/>
    <mergeCell ref="C3:C4"/>
    <mergeCell ref="D3:D4"/>
    <mergeCell ref="E3:F3"/>
  </mergeCells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K18"/>
  <sheetViews>
    <sheetView zoomScale="80" zoomScaleNormal="80" workbookViewId="0">
      <pane ySplit="4" topLeftCell="A5" activePane="bottomLeft" state="frozen"/>
      <selection pane="bottomLeft" activeCell="H26" sqref="H26"/>
    </sheetView>
  </sheetViews>
  <sheetFormatPr defaultRowHeight="15"/>
  <cols>
    <col min="1" max="1" width="4.28515625" style="2" customWidth="1"/>
    <col min="2" max="2" width="45.5703125" style="2" customWidth="1"/>
    <col min="3" max="3" width="17.7109375" style="2" bestFit="1" customWidth="1"/>
    <col min="4" max="5" width="25.28515625" style="2" customWidth="1"/>
    <col min="6" max="6" width="27.42578125" style="2" bestFit="1" customWidth="1"/>
    <col min="7" max="7" width="31" style="2" bestFit="1" customWidth="1"/>
    <col min="8" max="8" width="19.85546875" style="2" bestFit="1" customWidth="1"/>
    <col min="9" max="9" width="31" style="2" bestFit="1" customWidth="1"/>
    <col min="10" max="10" width="15.42578125" style="2" customWidth="1"/>
    <col min="11" max="11" width="15" style="2" customWidth="1"/>
    <col min="12" max="16384" width="9.140625" style="2"/>
  </cols>
  <sheetData>
    <row r="1" spans="2:11" ht="16.5" customHeight="1">
      <c r="B1" s="66" t="s">
        <v>395</v>
      </c>
      <c r="C1" s="66"/>
      <c r="D1" s="66"/>
      <c r="E1" s="66"/>
      <c r="F1" s="66"/>
      <c r="G1" s="66"/>
      <c r="H1" s="66"/>
      <c r="I1" s="66"/>
      <c r="J1" s="66"/>
      <c r="K1" s="66"/>
    </row>
    <row r="2" spans="2:11" ht="30" customHeight="1">
      <c r="B2" s="83"/>
      <c r="C2" s="83"/>
      <c r="D2" s="83"/>
      <c r="E2" s="83"/>
      <c r="F2" s="83"/>
      <c r="G2" s="83"/>
      <c r="H2" s="83"/>
      <c r="I2" s="83"/>
      <c r="J2" s="83"/>
      <c r="K2" s="83"/>
    </row>
    <row r="3" spans="2:11" ht="92.25" customHeight="1">
      <c r="B3" s="65" t="s">
        <v>0</v>
      </c>
      <c r="C3" s="65" t="s">
        <v>8</v>
      </c>
      <c r="D3" s="65" t="s">
        <v>363</v>
      </c>
      <c r="E3" s="65" t="s">
        <v>3</v>
      </c>
      <c r="F3" s="65"/>
      <c r="G3" s="65" t="s">
        <v>6</v>
      </c>
      <c r="H3" s="65" t="s">
        <v>4</v>
      </c>
      <c r="I3" s="65" t="s">
        <v>7</v>
      </c>
      <c r="J3" s="65" t="s">
        <v>5</v>
      </c>
      <c r="K3" s="65"/>
    </row>
    <row r="4" spans="2:11" ht="28.5">
      <c r="B4" s="65"/>
      <c r="C4" s="65"/>
      <c r="D4" s="65"/>
      <c r="E4" s="15" t="s">
        <v>364</v>
      </c>
      <c r="F4" s="15" t="s">
        <v>365</v>
      </c>
      <c r="G4" s="65"/>
      <c r="H4" s="65"/>
      <c r="I4" s="65"/>
      <c r="J4" s="15" t="s">
        <v>1</v>
      </c>
      <c r="K4" s="15" t="s">
        <v>2</v>
      </c>
    </row>
    <row r="5" spans="2:11" ht="105" customHeight="1">
      <c r="B5" s="20" t="s">
        <v>349</v>
      </c>
      <c r="C5" s="76" t="s">
        <v>378</v>
      </c>
      <c r="D5" s="78" t="s">
        <v>360</v>
      </c>
      <c r="E5" s="76" t="s">
        <v>377</v>
      </c>
      <c r="F5" s="4">
        <v>625</v>
      </c>
      <c r="G5" s="4" t="s">
        <v>291</v>
      </c>
      <c r="H5" s="40" t="s">
        <v>291</v>
      </c>
      <c r="I5" s="4" t="s">
        <v>291</v>
      </c>
      <c r="J5" s="33">
        <v>22556407.190000001</v>
      </c>
      <c r="K5" s="33">
        <v>50887</v>
      </c>
    </row>
    <row r="6" spans="2:11" ht="15.75">
      <c r="B6" s="20" t="s">
        <v>350</v>
      </c>
      <c r="C6" s="87"/>
      <c r="D6" s="86"/>
      <c r="E6" s="87"/>
      <c r="F6" s="4">
        <v>70</v>
      </c>
      <c r="G6" s="4" t="s">
        <v>291</v>
      </c>
      <c r="H6" s="40" t="s">
        <v>291</v>
      </c>
      <c r="I6" s="4" t="s">
        <v>291</v>
      </c>
      <c r="J6" s="33">
        <v>19908904.530000001</v>
      </c>
      <c r="K6" s="33">
        <v>4520898.5999999996</v>
      </c>
    </row>
    <row r="7" spans="2:11" ht="15.75">
      <c r="B7" s="20" t="s">
        <v>351</v>
      </c>
      <c r="C7" s="87"/>
      <c r="D7" s="86"/>
      <c r="E7" s="87"/>
      <c r="F7" s="4">
        <v>200</v>
      </c>
      <c r="G7" s="4" t="s">
        <v>291</v>
      </c>
      <c r="H7" s="40" t="s">
        <v>291</v>
      </c>
      <c r="I7" s="4" t="s">
        <v>291</v>
      </c>
      <c r="J7" s="33">
        <v>6318483.7599999998</v>
      </c>
      <c r="K7" s="33">
        <v>0</v>
      </c>
    </row>
    <row r="8" spans="2:11" ht="15.75">
      <c r="B8" s="20" t="s">
        <v>352</v>
      </c>
      <c r="C8" s="87"/>
      <c r="D8" s="86"/>
      <c r="E8" s="87"/>
      <c r="F8" s="4">
        <v>450</v>
      </c>
      <c r="G8" s="4" t="s">
        <v>291</v>
      </c>
      <c r="H8" s="40" t="s">
        <v>291</v>
      </c>
      <c r="I8" s="4" t="s">
        <v>291</v>
      </c>
      <c r="J8" s="33">
        <v>16623668.970000001</v>
      </c>
      <c r="K8" s="33">
        <v>152661</v>
      </c>
    </row>
    <row r="9" spans="2:11" ht="31.5">
      <c r="B9" s="20" t="s">
        <v>353</v>
      </c>
      <c r="C9" s="87"/>
      <c r="D9" s="86"/>
      <c r="E9" s="87"/>
      <c r="F9" s="4">
        <v>415</v>
      </c>
      <c r="G9" s="4" t="s">
        <v>291</v>
      </c>
      <c r="H9" s="40" t="s">
        <v>291</v>
      </c>
      <c r="I9" s="4" t="s">
        <v>291</v>
      </c>
      <c r="J9" s="33">
        <v>12995210.779999999</v>
      </c>
      <c r="K9" s="33">
        <v>0</v>
      </c>
    </row>
    <row r="10" spans="2:11" ht="15.75">
      <c r="B10" s="20" t="s">
        <v>354</v>
      </c>
      <c r="C10" s="87"/>
      <c r="D10" s="86"/>
      <c r="E10" s="87"/>
      <c r="F10" s="4">
        <v>242</v>
      </c>
      <c r="G10" s="4" t="s">
        <v>291</v>
      </c>
      <c r="H10" s="40" t="s">
        <v>291</v>
      </c>
      <c r="I10" s="4" t="s">
        <v>291</v>
      </c>
      <c r="J10" s="33">
        <v>19527834.649999999</v>
      </c>
      <c r="K10" s="33">
        <v>2095411.35</v>
      </c>
    </row>
    <row r="11" spans="2:11" ht="15.75">
      <c r="B11" s="20" t="s">
        <v>355</v>
      </c>
      <c r="C11" s="87"/>
      <c r="D11" s="86"/>
      <c r="E11" s="87"/>
      <c r="F11" s="4">
        <v>1048</v>
      </c>
      <c r="G11" s="4" t="s">
        <v>291</v>
      </c>
      <c r="H11" s="40" t="s">
        <v>291</v>
      </c>
      <c r="I11" s="4" t="s">
        <v>291</v>
      </c>
      <c r="J11" s="33">
        <v>34399851.579999998</v>
      </c>
      <c r="K11" s="33">
        <v>2636819.96</v>
      </c>
    </row>
    <row r="12" spans="2:11" ht="15.75">
      <c r="B12" s="20" t="s">
        <v>356</v>
      </c>
      <c r="C12" s="87"/>
      <c r="D12" s="86"/>
      <c r="E12" s="87"/>
      <c r="F12" s="4">
        <v>506</v>
      </c>
      <c r="G12" s="4" t="s">
        <v>291</v>
      </c>
      <c r="H12" s="40" t="s">
        <v>291</v>
      </c>
      <c r="I12" s="4" t="s">
        <v>291</v>
      </c>
      <c r="J12" s="33">
        <v>26976520.559999999</v>
      </c>
      <c r="K12" s="33">
        <v>50887</v>
      </c>
    </row>
    <row r="13" spans="2:11" ht="15.75">
      <c r="B13" s="20" t="s">
        <v>357</v>
      </c>
      <c r="C13" s="87"/>
      <c r="D13" s="86"/>
      <c r="E13" s="87"/>
      <c r="F13" s="4">
        <v>800</v>
      </c>
      <c r="G13" s="4" t="s">
        <v>291</v>
      </c>
      <c r="H13" s="40" t="s">
        <v>291</v>
      </c>
      <c r="I13" s="4" t="s">
        <v>291</v>
      </c>
      <c r="J13" s="33">
        <v>61226129.289999999</v>
      </c>
      <c r="K13" s="33">
        <v>25773200</v>
      </c>
    </row>
    <row r="14" spans="2:11" ht="15.75">
      <c r="B14" s="20" t="s">
        <v>358</v>
      </c>
      <c r="C14" s="87"/>
      <c r="D14" s="86"/>
      <c r="E14" s="87"/>
      <c r="F14" s="4">
        <v>1225</v>
      </c>
      <c r="G14" s="4" t="s">
        <v>291</v>
      </c>
      <c r="H14" s="40" t="s">
        <v>291</v>
      </c>
      <c r="I14" s="4" t="s">
        <v>291</v>
      </c>
      <c r="J14" s="33">
        <v>44624069.509999998</v>
      </c>
      <c r="K14" s="33">
        <v>1915964</v>
      </c>
    </row>
    <row r="15" spans="2:11" ht="15.75">
      <c r="B15" s="20" t="s">
        <v>359</v>
      </c>
      <c r="C15" s="77"/>
      <c r="D15" s="79"/>
      <c r="E15" s="77"/>
      <c r="F15" s="4">
        <v>738</v>
      </c>
      <c r="G15" s="4" t="s">
        <v>291</v>
      </c>
      <c r="H15" s="40" t="s">
        <v>291</v>
      </c>
      <c r="I15" s="4" t="s">
        <v>291</v>
      </c>
      <c r="J15" s="33">
        <v>22056500</v>
      </c>
      <c r="K15" s="33">
        <v>0</v>
      </c>
    </row>
    <row r="16" spans="2:11">
      <c r="B16" s="6"/>
      <c r="C16" s="7"/>
      <c r="D16" s="7"/>
      <c r="E16" s="7"/>
      <c r="F16" s="8"/>
      <c r="G16" s="8"/>
      <c r="H16" s="9"/>
      <c r="I16" s="8"/>
      <c r="J16" s="8"/>
      <c r="K16" s="8"/>
    </row>
    <row r="17" spans="2:11">
      <c r="B17" s="6"/>
      <c r="C17" s="7"/>
      <c r="D17" s="7"/>
      <c r="E17" s="7"/>
      <c r="F17" s="8"/>
      <c r="G17" s="8"/>
      <c r="H17" s="9"/>
      <c r="I17" s="8"/>
      <c r="J17" s="8"/>
      <c r="K17" s="8"/>
    </row>
    <row r="18" spans="2:11">
      <c r="B18" s="6"/>
      <c r="C18" s="7"/>
      <c r="D18" s="7"/>
      <c r="E18" s="7"/>
      <c r="F18" s="8"/>
      <c r="G18" s="8"/>
      <c r="H18" s="9"/>
      <c r="I18" s="8"/>
      <c r="J18" s="8"/>
      <c r="K18" s="8"/>
    </row>
  </sheetData>
  <mergeCells count="12">
    <mergeCell ref="D5:D15"/>
    <mergeCell ref="B1:K2"/>
    <mergeCell ref="B3:B4"/>
    <mergeCell ref="C3:C4"/>
    <mergeCell ref="D3:D4"/>
    <mergeCell ref="G3:G4"/>
    <mergeCell ref="H3:H4"/>
    <mergeCell ref="I3:I4"/>
    <mergeCell ref="J3:K3"/>
    <mergeCell ref="E3:F3"/>
    <mergeCell ref="E5:E15"/>
    <mergeCell ref="C5:C15"/>
  </mergeCells>
  <pageMargins left="0.7" right="0.7" top="0.75" bottom="0.75" header="0.3" footer="0.3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K21"/>
  <sheetViews>
    <sheetView zoomScale="80" zoomScaleNormal="80" workbookViewId="0">
      <pane ySplit="4" topLeftCell="A5" activePane="bottomLeft" state="frozen"/>
      <selection pane="bottomLeft" activeCell="J24" sqref="J24"/>
    </sheetView>
  </sheetViews>
  <sheetFormatPr defaultRowHeight="15"/>
  <cols>
    <col min="1" max="1" width="9.140625" style="2"/>
    <col min="2" max="2" width="36.42578125" style="2" customWidth="1"/>
    <col min="3" max="3" width="22.140625" style="2" bestFit="1" customWidth="1"/>
    <col min="4" max="4" width="25.28515625" style="2" customWidth="1"/>
    <col min="5" max="5" width="33.85546875" style="2" customWidth="1"/>
    <col min="6" max="6" width="15.5703125" style="2" customWidth="1"/>
    <col min="7" max="7" width="31" style="2" bestFit="1" customWidth="1"/>
    <col min="8" max="8" width="19.85546875" style="2" bestFit="1" customWidth="1"/>
    <col min="9" max="9" width="31" style="2" bestFit="1" customWidth="1"/>
    <col min="10" max="10" width="15.42578125" style="2" customWidth="1"/>
    <col min="11" max="11" width="12.140625" style="2" customWidth="1"/>
    <col min="12" max="16384" width="9.140625" style="2"/>
  </cols>
  <sheetData>
    <row r="1" spans="2:11" ht="16.5" customHeight="1">
      <c r="B1" s="66" t="s">
        <v>395</v>
      </c>
      <c r="C1" s="66"/>
      <c r="D1" s="66"/>
      <c r="E1" s="66"/>
      <c r="F1" s="66"/>
      <c r="G1" s="66"/>
      <c r="H1" s="66"/>
      <c r="I1" s="66"/>
      <c r="J1" s="66"/>
      <c r="K1" s="66"/>
    </row>
    <row r="2" spans="2:11" ht="26.25" customHeight="1">
      <c r="B2" s="83"/>
      <c r="C2" s="83"/>
      <c r="D2" s="83"/>
      <c r="E2" s="83"/>
      <c r="F2" s="83"/>
      <c r="G2" s="83"/>
      <c r="H2" s="83"/>
      <c r="I2" s="83"/>
      <c r="J2" s="83"/>
      <c r="K2" s="83"/>
    </row>
    <row r="3" spans="2:11" ht="92.25" customHeight="1">
      <c r="B3" s="65" t="s">
        <v>0</v>
      </c>
      <c r="C3" s="65" t="s">
        <v>8</v>
      </c>
      <c r="D3" s="65" t="s">
        <v>363</v>
      </c>
      <c r="E3" s="65" t="s">
        <v>3</v>
      </c>
      <c r="F3" s="65"/>
      <c r="G3" s="65" t="s">
        <v>6</v>
      </c>
      <c r="H3" s="65" t="s">
        <v>4</v>
      </c>
      <c r="I3" s="65" t="s">
        <v>7</v>
      </c>
      <c r="J3" s="65" t="s">
        <v>5</v>
      </c>
      <c r="K3" s="65"/>
    </row>
    <row r="4" spans="2:11" ht="28.5">
      <c r="B4" s="65"/>
      <c r="C4" s="65"/>
      <c r="D4" s="65"/>
      <c r="E4" s="15" t="s">
        <v>364</v>
      </c>
      <c r="F4" s="15" t="s">
        <v>365</v>
      </c>
      <c r="G4" s="65"/>
      <c r="H4" s="65"/>
      <c r="I4" s="65"/>
      <c r="J4" s="15" t="s">
        <v>1</v>
      </c>
      <c r="K4" s="15" t="s">
        <v>2</v>
      </c>
    </row>
    <row r="5" spans="2:11" ht="75">
      <c r="B5" s="17" t="s">
        <v>9</v>
      </c>
      <c r="C5" s="3" t="s">
        <v>10</v>
      </c>
      <c r="D5" s="3" t="s">
        <v>345</v>
      </c>
      <c r="E5" s="93" t="s">
        <v>375</v>
      </c>
      <c r="F5" s="39">
        <v>392</v>
      </c>
      <c r="G5" s="26" t="s">
        <v>291</v>
      </c>
      <c r="H5" s="5">
        <v>0</v>
      </c>
      <c r="I5" s="26" t="s">
        <v>291</v>
      </c>
      <c r="J5" s="33">
        <v>12215139.52</v>
      </c>
      <c r="K5" s="33">
        <v>0</v>
      </c>
    </row>
    <row r="6" spans="2:11" ht="75">
      <c r="B6" s="17" t="s">
        <v>11</v>
      </c>
      <c r="C6" s="3" t="s">
        <v>10</v>
      </c>
      <c r="D6" s="3" t="s">
        <v>346</v>
      </c>
      <c r="E6" s="94" t="s">
        <v>375</v>
      </c>
      <c r="F6" s="24">
        <v>7382</v>
      </c>
      <c r="G6" s="26" t="s">
        <v>291</v>
      </c>
      <c r="H6" s="5">
        <v>1048.7</v>
      </c>
      <c r="I6" s="26" t="s">
        <v>291</v>
      </c>
      <c r="J6" s="33">
        <v>5090654.3899999997</v>
      </c>
      <c r="K6" s="33">
        <v>0</v>
      </c>
    </row>
    <row r="7" spans="2:11" ht="93.75">
      <c r="B7" s="17" t="s">
        <v>338</v>
      </c>
      <c r="C7" s="3" t="s">
        <v>374</v>
      </c>
      <c r="D7" s="3" t="s">
        <v>341</v>
      </c>
      <c r="E7" s="93" t="s">
        <v>372</v>
      </c>
      <c r="F7" s="24">
        <v>6682</v>
      </c>
      <c r="G7" s="26" t="s">
        <v>291</v>
      </c>
      <c r="H7" s="5">
        <v>72076.800000000003</v>
      </c>
      <c r="I7" s="26" t="s">
        <v>291</v>
      </c>
      <c r="J7" s="33">
        <v>0</v>
      </c>
      <c r="K7" s="33">
        <v>0</v>
      </c>
    </row>
    <row r="8" spans="2:11" ht="30">
      <c r="B8" s="88" t="s">
        <v>347</v>
      </c>
      <c r="C8" s="78" t="s">
        <v>410</v>
      </c>
      <c r="D8" s="76" t="s">
        <v>348</v>
      </c>
      <c r="E8" s="93" t="s">
        <v>402</v>
      </c>
      <c r="F8" s="24">
        <v>55526</v>
      </c>
      <c r="G8" s="56" t="s">
        <v>291</v>
      </c>
      <c r="H8" s="80" t="s">
        <v>291</v>
      </c>
      <c r="I8" s="56" t="s">
        <v>291</v>
      </c>
      <c r="J8" s="72">
        <v>4660.3</v>
      </c>
      <c r="K8" s="72">
        <v>858.3</v>
      </c>
    </row>
    <row r="9" spans="2:11">
      <c r="B9" s="89"/>
      <c r="C9" s="79"/>
      <c r="D9" s="77"/>
      <c r="E9" s="95" t="s">
        <v>403</v>
      </c>
      <c r="F9" s="26">
        <v>47</v>
      </c>
      <c r="G9" s="57"/>
      <c r="H9" s="81"/>
      <c r="I9" s="57"/>
      <c r="J9" s="73"/>
      <c r="K9" s="73"/>
    </row>
    <row r="10" spans="2:11" ht="30">
      <c r="B10" s="88" t="s">
        <v>361</v>
      </c>
      <c r="C10" s="76" t="s">
        <v>362</v>
      </c>
      <c r="D10" s="78" t="s">
        <v>408</v>
      </c>
      <c r="E10" s="41" t="s">
        <v>404</v>
      </c>
      <c r="F10" s="42" t="s">
        <v>291</v>
      </c>
      <c r="G10" s="76" t="s">
        <v>291</v>
      </c>
      <c r="H10" s="80">
        <v>6037</v>
      </c>
      <c r="I10" s="56" t="s">
        <v>291</v>
      </c>
      <c r="J10" s="72">
        <v>16918</v>
      </c>
      <c r="K10" s="72">
        <v>0</v>
      </c>
    </row>
    <row r="11" spans="2:11">
      <c r="B11" s="96"/>
      <c r="C11" s="87"/>
      <c r="D11" s="86"/>
      <c r="E11" s="41" t="s">
        <v>405</v>
      </c>
      <c r="F11" s="42" t="s">
        <v>291</v>
      </c>
      <c r="G11" s="87"/>
      <c r="H11" s="92"/>
      <c r="I11" s="90"/>
      <c r="J11" s="91"/>
      <c r="K11" s="91"/>
    </row>
    <row r="12" spans="2:11" ht="45">
      <c r="B12" s="96"/>
      <c r="C12" s="87"/>
      <c r="D12" s="86"/>
      <c r="E12" s="41" t="s">
        <v>406</v>
      </c>
      <c r="F12" s="42" t="s">
        <v>291</v>
      </c>
      <c r="G12" s="87"/>
      <c r="H12" s="92"/>
      <c r="I12" s="90"/>
      <c r="J12" s="91"/>
      <c r="K12" s="91"/>
    </row>
    <row r="13" spans="2:11" ht="135">
      <c r="B13" s="96"/>
      <c r="C13" s="87"/>
      <c r="D13" s="86"/>
      <c r="E13" s="41" t="s">
        <v>409</v>
      </c>
      <c r="F13" s="42" t="s">
        <v>291</v>
      </c>
      <c r="G13" s="87"/>
      <c r="H13" s="92"/>
      <c r="I13" s="90"/>
      <c r="J13" s="91"/>
      <c r="K13" s="91"/>
    </row>
    <row r="14" spans="2:11" ht="120">
      <c r="B14" s="89"/>
      <c r="C14" s="77"/>
      <c r="D14" s="79"/>
      <c r="E14" s="41" t="s">
        <v>407</v>
      </c>
      <c r="F14" s="42" t="s">
        <v>291</v>
      </c>
      <c r="G14" s="77"/>
      <c r="H14" s="81"/>
      <c r="I14" s="57"/>
      <c r="J14" s="73"/>
      <c r="K14" s="73"/>
    </row>
    <row r="15" spans="2:11" ht="29.25" customHeight="1">
      <c r="B15" s="88" t="s">
        <v>339</v>
      </c>
      <c r="C15" s="78" t="s">
        <v>373</v>
      </c>
      <c r="D15" s="78" t="s">
        <v>340</v>
      </c>
      <c r="E15" s="93" t="s">
        <v>370</v>
      </c>
      <c r="F15" s="39">
        <v>62</v>
      </c>
      <c r="G15" s="56" t="s">
        <v>291</v>
      </c>
      <c r="H15" s="80">
        <v>952.2</v>
      </c>
      <c r="I15" s="56" t="s">
        <v>291</v>
      </c>
      <c r="J15" s="72" t="s">
        <v>291</v>
      </c>
      <c r="K15" s="72" t="s">
        <v>291</v>
      </c>
    </row>
    <row r="16" spans="2:11" ht="21.75" customHeight="1">
      <c r="B16" s="89"/>
      <c r="C16" s="79"/>
      <c r="D16" s="79"/>
      <c r="E16" s="93" t="s">
        <v>371</v>
      </c>
      <c r="F16" s="39">
        <v>2</v>
      </c>
      <c r="G16" s="57"/>
      <c r="H16" s="81"/>
      <c r="I16" s="57"/>
      <c r="J16" s="73"/>
      <c r="K16" s="73"/>
    </row>
    <row r="17" spans="2:11">
      <c r="B17" s="6"/>
      <c r="C17" s="7"/>
      <c r="D17" s="7"/>
      <c r="E17" s="8"/>
      <c r="F17" s="8"/>
      <c r="G17" s="8"/>
      <c r="H17" s="9"/>
      <c r="I17" s="8"/>
      <c r="J17" s="8"/>
      <c r="K17" s="8"/>
    </row>
    <row r="18" spans="2:11">
      <c r="B18" s="6"/>
      <c r="C18" s="7"/>
      <c r="D18" s="7"/>
      <c r="E18" s="8"/>
      <c r="F18" s="8"/>
      <c r="G18" s="8"/>
      <c r="H18" s="9"/>
      <c r="I18" s="8"/>
      <c r="J18" s="8"/>
      <c r="K18" s="8"/>
    </row>
    <row r="19" spans="2:11">
      <c r="B19" s="6"/>
      <c r="C19" s="7"/>
      <c r="D19" s="7"/>
      <c r="E19" s="8"/>
      <c r="F19" s="8"/>
      <c r="G19" s="8"/>
      <c r="H19" s="9"/>
      <c r="I19" s="8"/>
      <c r="J19" s="8"/>
      <c r="K19" s="8"/>
    </row>
    <row r="20" spans="2:11">
      <c r="B20" s="6"/>
      <c r="C20" s="7"/>
      <c r="D20" s="7"/>
      <c r="E20" s="8"/>
      <c r="F20" s="8"/>
      <c r="G20" s="8"/>
      <c r="H20" s="9"/>
      <c r="I20" s="8"/>
      <c r="J20" s="8"/>
      <c r="K20" s="8"/>
    </row>
    <row r="21" spans="2:11">
      <c r="B21" s="6"/>
      <c r="C21" s="7"/>
      <c r="D21" s="7"/>
      <c r="E21" s="8"/>
      <c r="F21" s="8"/>
      <c r="G21" s="8"/>
      <c r="H21" s="9"/>
      <c r="I21" s="8"/>
      <c r="J21" s="8"/>
      <c r="K21" s="8"/>
    </row>
  </sheetData>
  <mergeCells count="33">
    <mergeCell ref="B10:B14"/>
    <mergeCell ref="C10:C14"/>
    <mergeCell ref="D10:D14"/>
    <mergeCell ref="G10:G14"/>
    <mergeCell ref="H10:H14"/>
    <mergeCell ref="B8:B9"/>
    <mergeCell ref="C8:C9"/>
    <mergeCell ref="D8:D9"/>
    <mergeCell ref="G8:G9"/>
    <mergeCell ref="H8:H9"/>
    <mergeCell ref="I15:I16"/>
    <mergeCell ref="J15:J16"/>
    <mergeCell ref="K15:K16"/>
    <mergeCell ref="E3:F3"/>
    <mergeCell ref="G3:G4"/>
    <mergeCell ref="H3:H4"/>
    <mergeCell ref="I3:I4"/>
    <mergeCell ref="I8:I9"/>
    <mergeCell ref="J8:J9"/>
    <mergeCell ref="K8:K9"/>
    <mergeCell ref="I10:I14"/>
    <mergeCell ref="J10:J14"/>
    <mergeCell ref="K10:K14"/>
    <mergeCell ref="B15:B16"/>
    <mergeCell ref="C15:C16"/>
    <mergeCell ref="D15:D16"/>
    <mergeCell ref="G15:G16"/>
    <mergeCell ref="H15:H16"/>
    <mergeCell ref="B1:K2"/>
    <mergeCell ref="J3:K3"/>
    <mergeCell ref="B3:B4"/>
    <mergeCell ref="C3:C4"/>
    <mergeCell ref="D3:D4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образование</vt:lpstr>
      <vt:lpstr>соц защита населения</vt:lpstr>
      <vt:lpstr>культура</vt:lpstr>
      <vt:lpstr>спорт</vt:lpstr>
      <vt:lpstr>прочие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2021-08-24T02:13:20Z</dcterms:modified>
</cp:coreProperties>
</file>